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76" windowWidth="15480" windowHeight="8595" tabRatio="389" activeTab="1"/>
  </bookViews>
  <sheets>
    <sheet name="INJECTION" sheetId="1" r:id="rId1"/>
    <sheet name="RING" sheetId="2" r:id="rId2"/>
    <sheet name="EJECTION" sheetId="3" r:id="rId3"/>
  </sheets>
  <definedNames>
    <definedName name="_xlnm._FilterDatabase" localSheetId="2" hidden="1">'EJECTION'!$R$1:$R$125</definedName>
    <definedName name="_xlnm.Print_Area" localSheetId="0">'INJECTION'!$A$1:$AG$97</definedName>
  </definedNames>
  <calcPr fullCalcOnLoad="1"/>
</workbook>
</file>

<file path=xl/comments1.xml><?xml version="1.0" encoding="utf-8"?>
<comments xmlns="http://schemas.openxmlformats.org/spreadsheetml/2006/main">
  <authors>
    <author>berrig</author>
  </authors>
  <commentList>
    <comment ref="N2" authorId="0">
      <text>
        <r>
          <rPr>
            <sz val="8"/>
            <rFont val="Tahoma"/>
            <family val="0"/>
          </rPr>
          <t>US=Up stream</t>
        </r>
      </text>
    </comment>
    <comment ref="O2" authorId="0">
      <text>
        <r>
          <rPr>
            <sz val="8"/>
            <rFont val="Tahoma"/>
            <family val="2"/>
          </rPr>
          <t>DS=Down stream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berrig</author>
  </authors>
  <commentList>
    <comment ref="J2" authorId="0">
      <text>
        <r>
          <rPr>
            <sz val="8"/>
            <rFont val="Tahoma"/>
            <family val="0"/>
          </rPr>
          <t>US=Up stream</t>
        </r>
      </text>
    </comment>
    <comment ref="K2" authorId="0">
      <text>
        <r>
          <rPr>
            <sz val="8"/>
            <rFont val="Tahoma"/>
            <family val="2"/>
          </rPr>
          <t>DS=Down stream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berrig</author>
  </authors>
  <commentList>
    <comment ref="O2" authorId="0">
      <text>
        <r>
          <rPr>
            <sz val="8"/>
            <rFont val="Tahoma"/>
            <family val="0"/>
          </rPr>
          <t>US=Up stream</t>
        </r>
      </text>
    </comment>
    <comment ref="P2" authorId="0">
      <text>
        <r>
          <rPr>
            <sz val="8"/>
            <rFont val="Tahoma"/>
            <family val="2"/>
          </rPr>
          <t>DS=Down stream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<sst xmlns="http://schemas.openxmlformats.org/spreadsheetml/2006/main" count="2246" uniqueCount="606">
  <si>
    <t>SS</t>
  </si>
  <si>
    <t>Drawing SS</t>
  </si>
  <si>
    <t>Drawing vac chamber SS</t>
  </si>
  <si>
    <t>Section</t>
  </si>
  <si>
    <t>Start</t>
  </si>
  <si>
    <t xml:space="preserve">End </t>
  </si>
  <si>
    <t>Total</t>
  </si>
  <si>
    <t>Chamber</t>
  </si>
  <si>
    <t>Outside</t>
  </si>
  <si>
    <t>Inside</t>
  </si>
  <si>
    <t>Drawing Magnet</t>
  </si>
  <si>
    <t>Drawing vac chamber Magnet</t>
  </si>
  <si>
    <t>Type</t>
  </si>
  <si>
    <t>Position</t>
  </si>
  <si>
    <t>Postion</t>
  </si>
  <si>
    <t>Length</t>
  </si>
  <si>
    <t>Type US</t>
  </si>
  <si>
    <t>Type DS</t>
  </si>
  <si>
    <t>Hor</t>
  </si>
  <si>
    <t>Hor.ext</t>
  </si>
  <si>
    <t>Hor.Int</t>
  </si>
  <si>
    <t>Offset Ray</t>
  </si>
  <si>
    <t>Offset Olav</t>
  </si>
  <si>
    <t>Ver</t>
  </si>
  <si>
    <t>R.Circle</t>
  </si>
  <si>
    <t>Reason for special vacuum chamber</t>
  </si>
  <si>
    <t>Mag</t>
  </si>
  <si>
    <t>Comments</t>
  </si>
  <si>
    <t>Period</t>
  </si>
  <si>
    <t>07PSBIHENS00172E</t>
  </si>
  <si>
    <t>07PSBIHENS00181A</t>
  </si>
  <si>
    <t>BR.VPI</t>
  </si>
  <si>
    <t>BHZ11</t>
  </si>
  <si>
    <t>QFO11</t>
  </si>
  <si>
    <t>QDE</t>
  </si>
  <si>
    <t>BI.KSW</t>
  </si>
  <si>
    <t>QFO12</t>
  </si>
  <si>
    <t>BRVPI</t>
  </si>
  <si>
    <t>BHZ12</t>
  </si>
  <si>
    <t>BR.RWS.V/H</t>
  </si>
  <si>
    <t>07PSBIHENS00022D</t>
  </si>
  <si>
    <t>BR.VCS211</t>
  </si>
  <si>
    <t>07PSBMBHOR00021B</t>
  </si>
  <si>
    <t>BHZ21</t>
  </si>
  <si>
    <t>QFO21</t>
  </si>
  <si>
    <t>07PSBIHENS00191A</t>
  </si>
  <si>
    <t>QFO22</t>
  </si>
  <si>
    <t>07.PSBMBHOR00191</t>
  </si>
  <si>
    <t>BHZ22</t>
  </si>
  <si>
    <t>BR.VCS311</t>
  </si>
  <si>
    <t>07PSBIHENS00032B</t>
  </si>
  <si>
    <t>BR.VSC312</t>
  </si>
  <si>
    <t>BR.VCS314</t>
  </si>
  <si>
    <t>BR.VCS315</t>
  </si>
  <si>
    <t>BR.VCS316</t>
  </si>
  <si>
    <t>07PSBMBHOR00031B</t>
  </si>
  <si>
    <t>BHZ31</t>
  </si>
  <si>
    <t>QFO31</t>
  </si>
  <si>
    <t>07PSBIHENS00201A</t>
  </si>
  <si>
    <t>QFO32</t>
  </si>
  <si>
    <t>BHZ32</t>
  </si>
  <si>
    <t>07PSBIHENS00042B</t>
  </si>
  <si>
    <t>07PSBMBHOR00121A</t>
  </si>
  <si>
    <t>BHZ41</t>
  </si>
  <si>
    <t>QFO41</t>
  </si>
  <si>
    <t>07PSBMBHOR00231</t>
  </si>
  <si>
    <t>BHZ42</t>
  </si>
  <si>
    <t>BR.C16</t>
  </si>
  <si>
    <t>07PSBIHENS00052C</t>
  </si>
  <si>
    <t>07PSBMBHOR00131A</t>
  </si>
  <si>
    <t>BHZ51</t>
  </si>
  <si>
    <t>QFO51</t>
  </si>
  <si>
    <t>07PSBIHENS00211A</t>
  </si>
  <si>
    <t>QFO52</t>
  </si>
  <si>
    <t>07PSBMBHOR00041</t>
  </si>
  <si>
    <t>BHZ52</t>
  </si>
  <si>
    <t>07PSBIHENS00062A</t>
  </si>
  <si>
    <t>BR.VCS612</t>
  </si>
  <si>
    <t>07PSBMBHOR00141A</t>
  </si>
  <si>
    <t>BHZ61</t>
  </si>
  <si>
    <t>BE.VPI</t>
  </si>
  <si>
    <t>QFO61</t>
  </si>
  <si>
    <t>QFO62</t>
  </si>
  <si>
    <t>BHZ62</t>
  </si>
  <si>
    <t>BR.VCS1011</t>
  </si>
  <si>
    <t>07PSBIHENS00072A</t>
  </si>
  <si>
    <t>BR.C02</t>
  </si>
  <si>
    <t>BHZ71</t>
  </si>
  <si>
    <t>07PSBMBHOR00051B</t>
  </si>
  <si>
    <t>QFO71</t>
  </si>
  <si>
    <t>07PSBIHENS00221A</t>
  </si>
  <si>
    <t>QFO72</t>
  </si>
  <si>
    <t>07PSBMBHOR00291</t>
  </si>
  <si>
    <t>BHZ72</t>
  </si>
  <si>
    <t>?</t>
  </si>
  <si>
    <t>BR.VCS814</t>
  </si>
  <si>
    <t>BR.VCS815</t>
  </si>
  <si>
    <t>07PSBMBHOR00151A</t>
  </si>
  <si>
    <t>BHZ81</t>
  </si>
  <si>
    <t>QFO81</t>
  </si>
  <si>
    <t>07PSBIHENS00231A</t>
  </si>
  <si>
    <t>QFO82</t>
  </si>
  <si>
    <t>07PSBMBHOR00281</t>
  </si>
  <si>
    <t>BHZ82</t>
  </si>
  <si>
    <t>07PSBIHENS00092B</t>
  </si>
  <si>
    <t>BR.VSC912</t>
  </si>
  <si>
    <t>07PSBMBHOR00271</t>
  </si>
  <si>
    <t>BHZ91</t>
  </si>
  <si>
    <t>QFO91</t>
  </si>
  <si>
    <t>07PSBIHENS00241A</t>
  </si>
  <si>
    <t>QFO92</t>
  </si>
  <si>
    <t>BHZ92</t>
  </si>
  <si>
    <t>07PSBIHENS00102B</t>
  </si>
  <si>
    <t>BR.VCS1012</t>
  </si>
  <si>
    <t>BHZ101</t>
  </si>
  <si>
    <t>07PSBMBHOR00241</t>
  </si>
  <si>
    <t>QFO101</t>
  </si>
  <si>
    <t>QFO102</t>
  </si>
  <si>
    <t>07PSBIHENS00112A</t>
  </si>
  <si>
    <t>BR.VCS111</t>
  </si>
  <si>
    <t>BR.VCS112</t>
  </si>
  <si>
    <t>07PSBMBHOR00061A</t>
  </si>
  <si>
    <t>BHZ111</t>
  </si>
  <si>
    <t>QFO111</t>
  </si>
  <si>
    <t>07PSBIHENS00251A</t>
  </si>
  <si>
    <t>QFO112</t>
  </si>
  <si>
    <t>BHZ112</t>
  </si>
  <si>
    <t>BR.VCS1211</t>
  </si>
  <si>
    <t>07PSBIHENS00122B</t>
  </si>
  <si>
    <t>BR.QMK</t>
  </si>
  <si>
    <t>BR.VCS1212</t>
  </si>
  <si>
    <t>07PSMMBHOR00161B</t>
  </si>
  <si>
    <t>BHZ121</t>
  </si>
  <si>
    <t>QFO121</t>
  </si>
  <si>
    <t>QFO122</t>
  </si>
  <si>
    <t>07PSBMBHOR00071B</t>
  </si>
  <si>
    <t>BHZ122</t>
  </si>
  <si>
    <t>BR.VCS1311</t>
  </si>
  <si>
    <t>07PSBIHENS00132B</t>
  </si>
  <si>
    <t>BR.C04</t>
  </si>
  <si>
    <t>BR.VCS1312</t>
  </si>
  <si>
    <t>BHZ131</t>
  </si>
  <si>
    <t>07PSBMBHOR00251</t>
  </si>
  <si>
    <t>QFO131</t>
  </si>
  <si>
    <t>BR.QSKHO</t>
  </si>
  <si>
    <t>QFO132</t>
  </si>
  <si>
    <t>BHZ132</t>
  </si>
  <si>
    <t>07PSBIHENS00141B</t>
  </si>
  <si>
    <t>07PSBMBHOR00171A</t>
  </si>
  <si>
    <t>Bri.VVS50</t>
  </si>
  <si>
    <t>07PSBIHENS00261A</t>
  </si>
  <si>
    <t>BRn.UPH14L4</t>
  </si>
  <si>
    <t>Bri.VCH145</t>
  </si>
  <si>
    <t>07PSBMBHOR00081A</t>
  </si>
  <si>
    <t>BR.MTV10</t>
  </si>
  <si>
    <t>07PSBIHENS00152B</t>
  </si>
  <si>
    <t>BE.BSW</t>
  </si>
  <si>
    <t>BHZ151</t>
  </si>
  <si>
    <t>07PSBMBHOR00181E</t>
  </si>
  <si>
    <t>QFO150</t>
  </si>
  <si>
    <t>07PSBIHENS00271A</t>
  </si>
  <si>
    <t>QFO152</t>
  </si>
  <si>
    <t>07PSNMBHOR00261</t>
  </si>
  <si>
    <t>BHZ152</t>
  </si>
  <si>
    <t>07PSBIHENS00162B</t>
  </si>
  <si>
    <t>BR.VCS1612</t>
  </si>
  <si>
    <t>07PSBMBHOR00091A</t>
  </si>
  <si>
    <t>BHZ161</t>
  </si>
  <si>
    <t>QFO161</t>
  </si>
  <si>
    <t>07PSBIHENS00281A</t>
  </si>
  <si>
    <t>QFO162</t>
  </si>
  <si>
    <t>07PSBMBHOR00101C</t>
  </si>
  <si>
    <t>BHZ162</t>
  </si>
  <si>
    <t>OB Name</t>
  </si>
  <si>
    <t>07PSBMBHOR00111C</t>
  </si>
  <si>
    <t>07.PSB.VMPUM.0006.0</t>
  </si>
  <si>
    <t>SI.3.49.1215.1</t>
  </si>
  <si>
    <t>SI.3.49.1195.2</t>
  </si>
  <si>
    <t>SI.3.49.1194.2</t>
  </si>
  <si>
    <t>SI.3.47.1091.0</t>
  </si>
  <si>
    <t>SI.3.45.1110.0</t>
  </si>
  <si>
    <t>SI.3.49.1657.2</t>
  </si>
  <si>
    <t>SI.3.49.1656.2</t>
  </si>
  <si>
    <t>SI.3.49.1193.2</t>
  </si>
  <si>
    <t>SI.3.49.1653.2</t>
  </si>
  <si>
    <t>SI.3.44.1106.1</t>
  </si>
  <si>
    <t>07.PSB.BIEXT.0005.2</t>
  </si>
  <si>
    <t>SI.3.44.1203.0</t>
  </si>
  <si>
    <t>SI.3.49.1378.2</t>
  </si>
  <si>
    <t>07.PSB.VCTUB.8002.3</t>
  </si>
  <si>
    <t>07.PSB.VMPUM.0008.0</t>
  </si>
  <si>
    <t>SI.3.49.1196.2</t>
  </si>
  <si>
    <t>SI.3.44.1053.0</t>
  </si>
  <si>
    <t>SI.1.43.1000.0</t>
  </si>
  <si>
    <t>SI.1.44.1102.1</t>
  </si>
  <si>
    <t>SI.3.81.1043.0</t>
  </si>
  <si>
    <t>SI.3.49.1376.2 (POS 9)</t>
  </si>
  <si>
    <t>SI.3.48.1541.0</t>
  </si>
  <si>
    <t>SI.3.44.1012.0</t>
  </si>
  <si>
    <t>SI.3.49.1376.1 (DETAIL 8)</t>
  </si>
  <si>
    <t>SI.3.49.1414.3</t>
  </si>
  <si>
    <t>07.PSB.VMPUM.0001.0</t>
  </si>
  <si>
    <t>SI.3.49.1623.2</t>
  </si>
  <si>
    <t>SI.3.49.1378 (DETAIL 4)</t>
  </si>
  <si>
    <t>SI.3.49.1384 (DETAIL 2)</t>
  </si>
  <si>
    <t>SI.3.51.1192</t>
  </si>
  <si>
    <t>07.PSB.VCTUB.0002</t>
  </si>
  <si>
    <t>07.PSB.VMPUM.0003.0</t>
  </si>
  <si>
    <t>07.PSB.BRTDC.0001.1</t>
  </si>
  <si>
    <t>SI.3.49.1384.2</t>
  </si>
  <si>
    <t>SI.3.49.1653.2 POS2</t>
  </si>
  <si>
    <t>SI.3.44.1020.0</t>
  </si>
  <si>
    <t>SI.3.49.1376.2 (DETAIL 14)</t>
  </si>
  <si>
    <t>SI.3.49.1377.2 (DETAIL 1)</t>
  </si>
  <si>
    <t>SI.3.49.1378.2 (DETAIL 5)</t>
  </si>
  <si>
    <t>SI.3.45.1032.0</t>
  </si>
  <si>
    <t>SI.3.49.1376.2 (DETAIL 15)</t>
  </si>
  <si>
    <t>07.PSB.IVC_.0036.3</t>
  </si>
  <si>
    <t>SI.3.48.1391.2</t>
  </si>
  <si>
    <t>SI.1.45.1050.0</t>
  </si>
  <si>
    <t>SI.3.49.1217.1</t>
  </si>
  <si>
    <t>SI.3.49.1199.1</t>
  </si>
  <si>
    <t>SI.1.43.1033.0</t>
  </si>
  <si>
    <t>SI.3.43.1023.0</t>
  </si>
  <si>
    <t>SI.3.46.1140.0</t>
  </si>
  <si>
    <t>SI.3.49.1378.2 (DETAIL 6)</t>
  </si>
  <si>
    <t>SI.3.49.1193.1</t>
  </si>
  <si>
    <t>SI.3.49.1219.0</t>
  </si>
  <si>
    <t>SI.3.49.1063.4</t>
  </si>
  <si>
    <t>Diamond</t>
  </si>
  <si>
    <t>SI.3.49.1376.1(DETAIL 2)</t>
  </si>
  <si>
    <t>Round</t>
  </si>
  <si>
    <t>1/4 Round (Edges X 4)</t>
  </si>
  <si>
    <t>SI.3.19.1195.2E (DETAIL9)</t>
  </si>
  <si>
    <t>SI.3.45.1061.2</t>
  </si>
  <si>
    <t xml:space="preserve"> SI.3.51.1019.0</t>
  </si>
  <si>
    <t>SI.3.49.1189.1</t>
  </si>
  <si>
    <t>SI.3.44.1099.0B</t>
  </si>
  <si>
    <t xml:space="preserve"> SI.3.49.1063.4</t>
  </si>
  <si>
    <t xml:space="preserve"> SI.3.44.1208.3</t>
  </si>
  <si>
    <t>SI.3.49.1377.2 (DETAIL 2)</t>
  </si>
  <si>
    <t>Round (Extension)</t>
  </si>
  <si>
    <t>SI.3.49.1232.3</t>
  </si>
  <si>
    <t>07.PSB.VMPUM.0009.0</t>
  </si>
  <si>
    <t>SI.3.51.1001.1 (Inner Pick-Up -when it is present)</t>
  </si>
  <si>
    <t>07.PSB.IVC.0035.3</t>
  </si>
  <si>
    <t>07.PSB.VCTUB.8004.3</t>
  </si>
  <si>
    <t>SI.3.49.1384.2 (Detail 4)</t>
  </si>
  <si>
    <t>SI.3.48.1539.2</t>
  </si>
  <si>
    <t>SI.3.48.1537.2</t>
  </si>
  <si>
    <t>SI.3.48.1272.2</t>
  </si>
  <si>
    <t>SI.3.51.1263.2</t>
  </si>
  <si>
    <t>SI.3.45.1016.1</t>
  </si>
  <si>
    <t>07.PSB.IVC_.0033.3</t>
  </si>
  <si>
    <t>SI.3.49.1644.3</t>
  </si>
  <si>
    <t>SI.3.48.1271.0</t>
  </si>
  <si>
    <t>Oblong</t>
  </si>
  <si>
    <t>SI.3.45.1053.0</t>
  </si>
  <si>
    <t>07.PSB.HVI_.0002.1</t>
  </si>
  <si>
    <t>07.PSB.IVC_.0007.1</t>
  </si>
  <si>
    <t>SI.3.51.1031.0</t>
  </si>
  <si>
    <t>07PSBMBHOR00011B</t>
  </si>
  <si>
    <t>More Details on Vac Chamber</t>
  </si>
  <si>
    <t>SI.3.49.1404.2 (SI.3.49.1063.4)</t>
  </si>
  <si>
    <t>BR.VCS212</t>
  </si>
  <si>
    <t>SI.3.45.1110.1</t>
  </si>
  <si>
    <t>07.PSB.HVI___.0002.1</t>
  </si>
  <si>
    <t>BR.VVS</t>
  </si>
  <si>
    <t>BR.UES</t>
  </si>
  <si>
    <t>07.PSB.VCBHZ.9000.1</t>
  </si>
  <si>
    <t>BR.VCS313</t>
  </si>
  <si>
    <t>BR.VCS711</t>
  </si>
  <si>
    <t>BR.VCS712</t>
  </si>
  <si>
    <t>BR.VCS813</t>
  </si>
  <si>
    <t>Electro Larg Ban</t>
  </si>
  <si>
    <t>07.PSB.BPUPR.0004</t>
  </si>
  <si>
    <t>BR.VSC911</t>
  </si>
  <si>
    <t>SI.3.49.1800.1</t>
  </si>
  <si>
    <t>Rectangular</t>
  </si>
  <si>
    <t>Rectangular (Chamber)</t>
  </si>
  <si>
    <t>BR.BHZ141</t>
  </si>
  <si>
    <t>Middle</t>
  </si>
  <si>
    <t>R.Vertical</t>
  </si>
  <si>
    <t>R.Top</t>
  </si>
  <si>
    <t>R.Interm</t>
  </si>
  <si>
    <t>BHZ102</t>
  </si>
  <si>
    <t>07.PSB.VCBHZ.0001.1(SI.3.49.1364.1)</t>
  </si>
  <si>
    <t>SI.3.49.1172.4</t>
  </si>
  <si>
    <t>SI.3.49.1189.1(SI.3.79.1039.2)</t>
  </si>
  <si>
    <t>SI.3.49.1198.1</t>
  </si>
  <si>
    <t>QSK</t>
  </si>
  <si>
    <t>No Vacuum Chamber Drawing</t>
  </si>
  <si>
    <t>BE.DHZ</t>
  </si>
  <si>
    <t>BR.XNO</t>
  </si>
  <si>
    <t>BR.QNO</t>
  </si>
  <si>
    <t>BR.DHZ</t>
  </si>
  <si>
    <t>SI.3.48.1540.2</t>
  </si>
  <si>
    <t>SI.1.44.1000.0</t>
  </si>
  <si>
    <t>07.PSB.BRTDC.0009.2</t>
  </si>
  <si>
    <t>07PSBIHEN00081C</t>
  </si>
  <si>
    <t>BI.KFA14L1</t>
  </si>
  <si>
    <t>BR.BHZ142</t>
  </si>
  <si>
    <t>BR.QSK</t>
  </si>
  <si>
    <t>BR.DES</t>
  </si>
  <si>
    <t>BR.DSLV</t>
  </si>
  <si>
    <t>BR.DBSH</t>
  </si>
  <si>
    <t>BR.TSW</t>
  </si>
  <si>
    <t>BR.TDC</t>
  </si>
  <si>
    <t>BR.DSLH</t>
  </si>
  <si>
    <t>BR.QSKHD</t>
  </si>
  <si>
    <t>BR.QFO141</t>
  </si>
  <si>
    <t>BR.QSKHO3</t>
  </si>
  <si>
    <t>BR.QDE14</t>
  </si>
  <si>
    <t>BR.QFO142</t>
  </si>
  <si>
    <t>BR.VCS1611</t>
  </si>
  <si>
    <t>TOTAL LENGTH</t>
  </si>
  <si>
    <t>INJECTION</t>
  </si>
  <si>
    <t>BI.DHZ,DVT10</t>
  </si>
  <si>
    <t>BI.UMAOC</t>
  </si>
  <si>
    <t>BI.MTV10</t>
  </si>
  <si>
    <t>BI.STPFA</t>
  </si>
  <si>
    <t>I.SIEVE</t>
  </si>
  <si>
    <t>BI.STPSW</t>
  </si>
  <si>
    <t>BI.UMA10</t>
  </si>
  <si>
    <t>BI.DHZ,DVT20</t>
  </si>
  <si>
    <t>BI.QNO10</t>
  </si>
  <si>
    <t>BI.QNO20</t>
  </si>
  <si>
    <t>BI.UMA20</t>
  </si>
  <si>
    <t>BI.TRA10</t>
  </si>
  <si>
    <t>BI.VVS10</t>
  </si>
  <si>
    <t>BI.DHZ,DVT30</t>
  </si>
  <si>
    <t>BI.MTV20</t>
  </si>
  <si>
    <t>BI.QNO30</t>
  </si>
  <si>
    <t>BI.UMA30</t>
  </si>
  <si>
    <t>BI.QNO40</t>
  </si>
  <si>
    <t>BI.DIS</t>
  </si>
  <si>
    <t>BI.DHZ,DVT40</t>
  </si>
  <si>
    <t>BI.DISpb</t>
  </si>
  <si>
    <t>BI.VPI12,12A</t>
  </si>
  <si>
    <t>BI.VPI13</t>
  </si>
  <si>
    <t>BI.MTV30</t>
  </si>
  <si>
    <t>BI.SMV</t>
  </si>
  <si>
    <t>BI.QNO50</t>
  </si>
  <si>
    <t>BI.QNO60</t>
  </si>
  <si>
    <t>BI.DHZ,DVT50</t>
  </si>
  <si>
    <t>BI.UMA40</t>
  </si>
  <si>
    <t>BI.SEIVE</t>
  </si>
  <si>
    <t>BI.MTV40</t>
  </si>
  <si>
    <t>BI.VPI14</t>
  </si>
  <si>
    <t>BI.TRA20</t>
  </si>
  <si>
    <t>BI.UMA50</t>
  </si>
  <si>
    <t>BI.VVS20</t>
  </si>
  <si>
    <t>CDD Section</t>
  </si>
  <si>
    <t>07.PSB.IVC__.8002.3</t>
  </si>
  <si>
    <t>VAT. REF 21583</t>
  </si>
  <si>
    <t>07.PSB.IHENS.0105.3</t>
  </si>
  <si>
    <t>07.PSB.IHENS.0111.3</t>
  </si>
  <si>
    <t>07.PSB.IHENS.0100.3</t>
  </si>
  <si>
    <t>07.PSB.IHENS.0106.3</t>
  </si>
  <si>
    <t>07.PSB.IHENS0102.3</t>
  </si>
  <si>
    <t>07.PSB.IHENS.0110.3</t>
  </si>
  <si>
    <t>SI.3.19.1286.2</t>
  </si>
  <si>
    <t>07.PSB.IHENS.0113.3</t>
  </si>
  <si>
    <t>07.PSB.IDIST.9002.1/A</t>
  </si>
  <si>
    <t>07.PSB.VCTUB.8001</t>
  </si>
  <si>
    <t>07.PSB.IVC__.0005</t>
  </si>
  <si>
    <t>07.PSB.IHENS.0150</t>
  </si>
  <si>
    <t>07.PSB.IHENS.0148.3</t>
  </si>
  <si>
    <t>SI.3.14.1402.0</t>
  </si>
  <si>
    <t>Ring4</t>
  </si>
  <si>
    <t>Ring3</t>
  </si>
  <si>
    <t>Ring2</t>
  </si>
  <si>
    <t>Ring1</t>
  </si>
  <si>
    <t>07.PSB.IHENS.0133.3</t>
  </si>
  <si>
    <t>Elliptic</t>
  </si>
  <si>
    <t>07.PSB.IHENS.0134.3</t>
  </si>
  <si>
    <t>07.PSB.IHENS.0156.3</t>
  </si>
  <si>
    <t>07.PSB.IHENS.0158.3</t>
  </si>
  <si>
    <t>07.PSB.IHENS.0157.3</t>
  </si>
  <si>
    <t>SI.3.19.1174.2</t>
  </si>
  <si>
    <t>SI.3.19.1173.2</t>
  </si>
  <si>
    <t>SI.3.19.1175.2</t>
  </si>
  <si>
    <t>SI.3.19.1100.2</t>
  </si>
  <si>
    <t>07.PSB.IHENS.0169.3</t>
  </si>
  <si>
    <t>07.PSB.IHENS.0109.3/POS1</t>
  </si>
  <si>
    <t>SI.3.19.1241.2</t>
  </si>
  <si>
    <t>07.PSB.IHENS.0162.3</t>
  </si>
  <si>
    <t>07.PSB.IHENS.0170.3/POS3</t>
  </si>
  <si>
    <t>07.PSB.IHENS.0170.3/POS4</t>
  </si>
  <si>
    <t>07.PSM.IHENS.163.3</t>
  </si>
  <si>
    <t>SI.3.21.5000.0</t>
  </si>
  <si>
    <t>07.PS_.IVC__.8007.3</t>
  </si>
  <si>
    <t>07.PSB.IVC.8001.3</t>
  </si>
  <si>
    <t>07.PSB.IHENS.0167.3</t>
  </si>
  <si>
    <t>SI.3.20.1125.3 / SI.3.49.1153.0</t>
  </si>
  <si>
    <t>Up-stream: Vacuum Chamber / Down-stream: Sector Valve</t>
  </si>
  <si>
    <t>07.PSB.IVC__.0006.1 / VAT DN 160</t>
  </si>
  <si>
    <t>07.PSB.IVC__.0004.2</t>
  </si>
  <si>
    <t>BT3.DVT10</t>
  </si>
  <si>
    <t>BT2.DVT10</t>
  </si>
  <si>
    <t>BT1.BVT10</t>
  </si>
  <si>
    <t>BT4.BVT10</t>
  </si>
  <si>
    <t>BT4.UES00</t>
  </si>
  <si>
    <t>BT3.UES00</t>
  </si>
  <si>
    <t>BT2.UES00</t>
  </si>
  <si>
    <t>BT1.UES00</t>
  </si>
  <si>
    <t>BT4.DHZ10</t>
  </si>
  <si>
    <t>BT3.DHZ10</t>
  </si>
  <si>
    <t>BT2.DHZ10</t>
  </si>
  <si>
    <t>BT1.DHZ10</t>
  </si>
  <si>
    <t>BT4.VVS10</t>
  </si>
  <si>
    <t>BT1.VVS10</t>
  </si>
  <si>
    <t>BT2.VVS10</t>
  </si>
  <si>
    <t>BT3.VVS10</t>
  </si>
  <si>
    <t>/</t>
  </si>
  <si>
    <t>BT3.DVT20</t>
  </si>
  <si>
    <t>COMMON APERTURE</t>
  </si>
  <si>
    <t>SEPARATE APERTURE</t>
  </si>
  <si>
    <t>07.PSB.IHENS.0033</t>
  </si>
  <si>
    <t>07.PSB.IHENS.0034</t>
  </si>
  <si>
    <t>07.PSB.IDIST.9001</t>
  </si>
  <si>
    <t>07.PSB.IDIST.9003</t>
  </si>
  <si>
    <t>07.PSB.IHENS.0036</t>
  </si>
  <si>
    <t>07.PSB.IHENS.0037</t>
  </si>
  <si>
    <t>07.PSB.IHENS.0039</t>
  </si>
  <si>
    <t>07.PSB.IHENS.0041</t>
  </si>
  <si>
    <t>07.PSB.IHENS.0029</t>
  </si>
  <si>
    <t>07.PSB.IHENS.0032</t>
  </si>
  <si>
    <t>BT1.SMV10</t>
  </si>
  <si>
    <t>BT4.SMV10</t>
  </si>
  <si>
    <t>Ring4 to Ring3</t>
  </si>
  <si>
    <t>Ring1 to Ring2</t>
  </si>
  <si>
    <t>07.PSB.IHENS.0042.2</t>
  </si>
  <si>
    <t>07.PSB.IHENS.0043.2</t>
  </si>
  <si>
    <t>07.PSB.IHENS.0044.2</t>
  </si>
  <si>
    <t>07.PSB.IHENS.0045.2</t>
  </si>
  <si>
    <t>BT.QN10</t>
  </si>
  <si>
    <t>BT.QN20</t>
  </si>
  <si>
    <t>BT.VVS20</t>
  </si>
  <si>
    <t>BT.VVS30</t>
  </si>
  <si>
    <t>07.PSB.IHENS.0290.3</t>
  </si>
  <si>
    <t>BT1.KFA10</t>
  </si>
  <si>
    <t>BT4.KFA10</t>
  </si>
  <si>
    <t>BT.VPI122/122a</t>
  </si>
  <si>
    <t>BT.UES10</t>
  </si>
  <si>
    <t>07.PSB.IHENS.0046.3</t>
  </si>
  <si>
    <t>07.PSB.IHENS.0047.3</t>
  </si>
  <si>
    <t>BT.DVT30</t>
  </si>
  <si>
    <t>BT.BVT20</t>
  </si>
  <si>
    <t>07.PSB.IHENS.0048.3</t>
  </si>
  <si>
    <t>BT.UES20</t>
  </si>
  <si>
    <t>BT.VCS???</t>
  </si>
  <si>
    <t>07.PSB.IVC__.0046.2</t>
  </si>
  <si>
    <t>07.PSB.IHENS.0049.3</t>
  </si>
  <si>
    <t>BT2.BVT40</t>
  </si>
  <si>
    <t>BT3.BVT40</t>
  </si>
  <si>
    <t>BT.SMV20</t>
  </si>
  <si>
    <t>PS.PA9629.1 / PS.PA9630.1</t>
  </si>
  <si>
    <t>SEPA|RATE APPERTURE</t>
  </si>
  <si>
    <t>SEMI-SEPARATE APERTURE</t>
  </si>
  <si>
    <t>BT.QNO30</t>
  </si>
  <si>
    <t>BT.SMV30</t>
  </si>
  <si>
    <t>TTAV.TDET</t>
  </si>
  <si>
    <t>07.PSB.MQFDC.0003.1</t>
  </si>
  <si>
    <t>07.PSB.IHENS.0053.3</t>
  </si>
  <si>
    <t>07.PSB.IHENS.0052.3</t>
  </si>
  <si>
    <t>07.PSB.IHENS.0217.3</t>
  </si>
  <si>
    <t>07.PSB.IHENS.0300.3</t>
  </si>
  <si>
    <t>BT.UES30</t>
  </si>
  <si>
    <t>BT.TRA</t>
  </si>
  <si>
    <t>07.PSB.IHENS.0055.3</t>
  </si>
  <si>
    <t>BT.DVT50</t>
  </si>
  <si>
    <t>07.PSB.IHENS.0056.3</t>
  </si>
  <si>
    <t>BT.KRF</t>
  </si>
  <si>
    <t>07.PSB.IHENS.0057.3</t>
  </si>
  <si>
    <t>BT.KFA20</t>
  </si>
  <si>
    <t>07.PSB.IHENS.0058.3</t>
  </si>
  <si>
    <t>BT.DVT60</t>
  </si>
  <si>
    <t>BT.QNO40</t>
  </si>
  <si>
    <t>BT.UES40</t>
  </si>
  <si>
    <t>BT.QNO50</t>
  </si>
  <si>
    <t>07.PSB.IHENS.0060.3</t>
  </si>
  <si>
    <t>07.PSB.IHENS.0061.3</t>
  </si>
  <si>
    <t>BT.BHZ10</t>
  </si>
  <si>
    <t>07.PSB.IHENS.0062.2</t>
  </si>
  <si>
    <t>07.PSB.IHENS.0199.3</t>
  </si>
  <si>
    <t>EJECTION</t>
  </si>
  <si>
    <t>Ring</t>
  </si>
  <si>
    <t>BI.BVT</t>
  </si>
  <si>
    <t>07.PSB.BPUPR.0001.1</t>
  </si>
  <si>
    <t>07.PSB.MDPHV.0003.</t>
  </si>
  <si>
    <t>07.PSB.VVENS.0001.1</t>
  </si>
  <si>
    <t>07.PSB.MDPHV.0008.0</t>
  </si>
  <si>
    <t>07.PSB.MDVER.0001.0</t>
  </si>
  <si>
    <t>07.PSB.IVC__.0053</t>
  </si>
  <si>
    <t>07.PSB.IVC__.0054</t>
  </si>
  <si>
    <t>SI.3.51.1019.0</t>
  </si>
  <si>
    <t>07.PSB.MDPHV.0004</t>
  </si>
  <si>
    <t>07.PSB.MDPHV.0005</t>
  </si>
  <si>
    <t>07.PSB.IVC__.0056 + VALVE n.21583</t>
  </si>
  <si>
    <t>07.PSB.IVC__.0057 + VALVE n.21583</t>
  </si>
  <si>
    <t>07.PSB.IVC__.0012</t>
  </si>
  <si>
    <t>07.PSB.IVC__.0070</t>
  </si>
  <si>
    <t>07.PSB.IVC__.0073</t>
  </si>
  <si>
    <t>07.PSB.IHENS.0176.3</t>
  </si>
  <si>
    <t>07.PSB.MQFDC.0002.1</t>
  </si>
  <si>
    <t>07.PSB.MQFDC.0001.1</t>
  </si>
  <si>
    <t>07.PSB.IHENS.0.122.3</t>
  </si>
  <si>
    <t>07.PSB.IHENS.0121.3</t>
  </si>
  <si>
    <t>07.PSB.IHENS.103.3</t>
  </si>
  <si>
    <t>VAC. CHAMB.</t>
  </si>
  <si>
    <t>07.PSB.IVC__.0015.2</t>
  </si>
  <si>
    <t>07.PSB.IHENS.0180.3 / .0184.3</t>
  </si>
  <si>
    <t>07.PSB.IHENS.0250.3</t>
  </si>
  <si>
    <t xml:space="preserve">07.PSB.IHENS.0256.3 </t>
  </si>
  <si>
    <t xml:space="preserve">07.PSB.IHENS.0257.3 </t>
  </si>
  <si>
    <t>07.PSB.IVC__.0039.3</t>
  </si>
  <si>
    <t>07.PSB.IVC__.0040.1</t>
  </si>
  <si>
    <t>07.PSB.IVC__.0066</t>
  </si>
  <si>
    <t>07.PSB.IHENS.0054.3</t>
  </si>
  <si>
    <t>07.PSB.IHENS.0177.3</t>
  </si>
  <si>
    <t>07.PSB.IHENS.0190.3</t>
  </si>
  <si>
    <t>S.3.49.1385.2</t>
  </si>
  <si>
    <t>07.PSB.IHENS.0207.3</t>
  </si>
  <si>
    <t>SI.3.51.1165.0</t>
  </si>
  <si>
    <t>07.PSB.IHENS.0212.3/POS9</t>
  </si>
  <si>
    <t>07.PSB.IHENS.0289.3</t>
  </si>
  <si>
    <t>07.PSB.IVC__.0068</t>
  </si>
  <si>
    <t>07.PSB.IHENS.0291.3</t>
  </si>
  <si>
    <t>07.PSB.MQFDC.0004.1 / 07.PSB.IHENS.0059.3</t>
  </si>
  <si>
    <t>07.PSB.IHENS.0175.3</t>
  </si>
  <si>
    <t>07.PSB.IHENS.0174.3</t>
  </si>
  <si>
    <t>to BTM</t>
  </si>
  <si>
    <t>to BTP</t>
  </si>
  <si>
    <t>Straight</t>
  </si>
  <si>
    <t>Staright</t>
  </si>
  <si>
    <t>Curve due to recombination (see drawing)</t>
  </si>
  <si>
    <t>07.PSB.IVC__.00058</t>
  </si>
  <si>
    <t>SI.3.81.1042.0</t>
  </si>
  <si>
    <t>07.PSB.IVC__.0064</t>
  </si>
  <si>
    <t>07.PSB.IVC__.0063</t>
  </si>
  <si>
    <t>07.PSB.IVC__.0065</t>
  </si>
  <si>
    <t>07.PSB.IHENS.0122.3</t>
  </si>
  <si>
    <t>Vac. Chamb. Common with the ejection</t>
  </si>
  <si>
    <t>Vac. Chamb. Common with the injection</t>
  </si>
  <si>
    <t>SI.3.81.1096.2</t>
  </si>
  <si>
    <t>SI.3.79.1002.0</t>
  </si>
  <si>
    <t>SI.3.79.1025.1</t>
  </si>
  <si>
    <t>Upstream: Round Small Diametre</t>
  </si>
  <si>
    <t>Downstream: Round Big Diametre</t>
  </si>
  <si>
    <t>Ring 4</t>
  </si>
  <si>
    <t>Ring 1</t>
  </si>
  <si>
    <t xml:space="preserve"> </t>
  </si>
  <si>
    <t>Ring 3</t>
  </si>
  <si>
    <t>Ring 2</t>
  </si>
  <si>
    <t>Ring 3/4</t>
  </si>
  <si>
    <t>Ring 2/1</t>
  </si>
  <si>
    <t>UpStream Vac Pipe</t>
  </si>
  <si>
    <t xml:space="preserve">UpStream Tank </t>
  </si>
  <si>
    <t>Downstream Tank</t>
  </si>
  <si>
    <t>Downstream Pipe</t>
  </si>
  <si>
    <t>See Drawing</t>
  </si>
  <si>
    <t>AB-BT-SE drawing</t>
  </si>
  <si>
    <t>Semi-Round</t>
  </si>
  <si>
    <t>RING</t>
  </si>
  <si>
    <t>07.PSB.MBHOR.0018.1</t>
  </si>
  <si>
    <t>Vacuum Tube</t>
  </si>
  <si>
    <t>SI.3.79.1039.3</t>
  </si>
  <si>
    <t>07.PSB.IVC__.0008.2</t>
  </si>
  <si>
    <t>svv 063 pf - BLAZERS</t>
  </si>
  <si>
    <t>07.PSB.IVC__.8005.3</t>
  </si>
  <si>
    <t>SI.3.51.1001.1</t>
  </si>
  <si>
    <t>http://ab-div-bt.web.cern.ch/ab-div-bt/Sections/KPS/Systems/psparam.htm</t>
  </si>
  <si>
    <t>AB-BT-SE drawing + http://ab-div-bt.web.cern.ch/ab-div-bt/Sections/se/Systems/Technical%20specifications/xsmspec%20modif.xls</t>
  </si>
  <si>
    <t>07.PSB.MBHOR.0010.1</t>
  </si>
  <si>
    <t>07.PSB.BSTRB.8002.3</t>
  </si>
  <si>
    <t>07.PSB.IHENS.0164.3</t>
  </si>
  <si>
    <t>SI.3.20.1265.1 / SI.3.23.1021.1 / SI.3.20.1319.1</t>
  </si>
  <si>
    <t>07.PSB.IHENS.0040</t>
  </si>
  <si>
    <t>07.LIC.BSTRB.0001.2/3</t>
  </si>
  <si>
    <t>07.PSB.IHENS.0108</t>
  </si>
  <si>
    <t>07.PSB.BSTRB.8001</t>
  </si>
  <si>
    <t>07.LIC.BSTRB.0001.2/A</t>
  </si>
  <si>
    <t>SI.3.21.5061.0 / SI.3.20.1215.0</t>
  </si>
  <si>
    <t>SI.3.85.1043.0</t>
  </si>
  <si>
    <t>With electrodes.</t>
  </si>
  <si>
    <t>SI.3.79.1165.4</t>
  </si>
  <si>
    <t>Upstream: Oblong</t>
  </si>
  <si>
    <t>Downstream: Oblong upto BTM</t>
  </si>
  <si>
    <t>Downstream: Oblong upto BTP</t>
  </si>
  <si>
    <t>SI.3.21.5061.0</t>
  </si>
  <si>
    <t>SI.3.19.1305.1</t>
  </si>
  <si>
    <t>SI.3.21.5017.0</t>
  </si>
  <si>
    <t>SI.3.17.1315.0</t>
  </si>
  <si>
    <t>Rectangular (curve)</t>
  </si>
  <si>
    <t>SI.3.1240.0 / SI.3.14.1228.0</t>
  </si>
  <si>
    <t>SI.3.19.1424.2 / SI.3.19.1423.33</t>
  </si>
  <si>
    <t>SI.3.19.1422.0 / SI.3.19.1423.33</t>
  </si>
  <si>
    <t>SI.3.19.1425.2 / SI.3.19.1423.33</t>
  </si>
  <si>
    <t>Oblong (curve)</t>
  </si>
  <si>
    <t>SI.3.21.5002.0</t>
  </si>
  <si>
    <t>Conical-Oblong</t>
  </si>
  <si>
    <t>BE.SMH (Ejection Chamber)</t>
  </si>
  <si>
    <t>BI.SMH (Injection Chamber)</t>
  </si>
  <si>
    <t>BI.SMH (Circulating Way)</t>
  </si>
  <si>
    <t>BE.SMH (Cirulating Way)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</si>
</sst>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4"/>
      <color indexed="12"/>
      <name val="Arial"/>
      <family val="0"/>
    </font>
    <font>
      <b/>
      <u val="single"/>
      <sz val="14"/>
      <color indexed="12"/>
      <name val="Arial"/>
      <family val="2"/>
    </font>
    <font>
      <u val="single"/>
      <sz val="14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u val="single"/>
      <sz val="14"/>
      <color indexed="4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bgColor indexed="42"/>
      </patternFill>
    </fill>
    <fill>
      <patternFill patternType="mediumGray">
        <bgColor indexed="53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13"/>
      </patternFill>
    </fill>
  </fills>
  <borders count="9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mediumDashed"/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Dashed"/>
      <bottom style="mediumDashed"/>
    </border>
    <border>
      <left style="thin"/>
      <right style="thin"/>
      <top style="medium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3" borderId="5" xfId="20" applyFill="1" applyBorder="1" applyAlignment="1">
      <alignment/>
    </xf>
    <xf numFmtId="0" fontId="7" fillId="0" borderId="7" xfId="20" applyBorder="1" applyAlignment="1">
      <alignment/>
    </xf>
    <xf numFmtId="0" fontId="0" fillId="2" borderId="1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5" xfId="0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2" xfId="0" applyBorder="1" applyAlignment="1">
      <alignment vertical="center" wrapText="1"/>
    </xf>
    <xf numFmtId="0" fontId="0" fillId="2" borderId="17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2" borderId="18" xfId="0" applyFill="1" applyBorder="1" applyAlignment="1">
      <alignment/>
    </xf>
    <xf numFmtId="0" fontId="0" fillId="3" borderId="11" xfId="0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3" xfId="0" applyFill="1" applyBorder="1" applyAlignment="1">
      <alignment/>
    </xf>
    <xf numFmtId="0" fontId="0" fillId="3" borderId="10" xfId="0" applyFill="1" applyBorder="1" applyAlignment="1">
      <alignment wrapText="1"/>
    </xf>
    <xf numFmtId="0" fontId="6" fillId="4" borderId="2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0" fillId="6" borderId="7" xfId="0" applyFill="1" applyBorder="1" applyAlignment="1">
      <alignment/>
    </xf>
    <xf numFmtId="0" fontId="6" fillId="3" borderId="7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6" borderId="7" xfId="0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7" borderId="2" xfId="0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0" fillId="0" borderId="0" xfId="0" applyFont="1" applyAlignment="1">
      <alignment/>
    </xf>
    <xf numFmtId="0" fontId="0" fillId="7" borderId="7" xfId="0" applyFill="1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1" fillId="0" borderId="0" xfId="0" applyFont="1" applyAlignment="1">
      <alignment/>
    </xf>
    <xf numFmtId="0" fontId="0" fillId="7" borderId="2" xfId="0" applyFill="1" applyBorder="1" applyAlignment="1">
      <alignment/>
    </xf>
    <xf numFmtId="0" fontId="7" fillId="0" borderId="8" xfId="20" applyFont="1" applyBorder="1" applyAlignment="1">
      <alignment/>
    </xf>
    <xf numFmtId="0" fontId="0" fillId="7" borderId="7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7" borderId="5" xfId="0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0" fillId="3" borderId="12" xfId="0" applyFill="1" applyBorder="1" applyAlignment="1">
      <alignment/>
    </xf>
    <xf numFmtId="0" fontId="0" fillId="7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0" xfId="0" applyBorder="1" applyAlignment="1">
      <alignment/>
    </xf>
    <xf numFmtId="0" fontId="0" fillId="7" borderId="7" xfId="0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0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0" xfId="0" applyFill="1" applyBorder="1" applyAlignment="1">
      <alignment/>
    </xf>
    <xf numFmtId="0" fontId="0" fillId="3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19" xfId="0" applyBorder="1" applyAlignment="1">
      <alignment/>
    </xf>
    <xf numFmtId="0" fontId="6" fillId="0" borderId="7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2" borderId="24" xfId="0" applyFill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19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2" borderId="26" xfId="0" applyFill="1" applyBorder="1" applyAlignment="1">
      <alignment/>
    </xf>
    <xf numFmtId="0" fontId="0" fillId="3" borderId="27" xfId="0" applyFill="1" applyBorder="1" applyAlignment="1">
      <alignment/>
    </xf>
    <xf numFmtId="0" fontId="7" fillId="3" borderId="3" xfId="20" applyFill="1" applyBorder="1" applyAlignment="1">
      <alignment/>
    </xf>
    <xf numFmtId="0" fontId="7" fillId="3" borderId="6" xfId="20" applyFill="1" applyBorder="1" applyAlignment="1">
      <alignment/>
    </xf>
    <xf numFmtId="0" fontId="7" fillId="0" borderId="8" xfId="20" applyBorder="1" applyAlignment="1">
      <alignment/>
    </xf>
    <xf numFmtId="0" fontId="7" fillId="3" borderId="3" xfId="2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29" xfId="0" applyFill="1" applyBorder="1" applyAlignment="1">
      <alignment/>
    </xf>
    <xf numFmtId="0" fontId="0" fillId="3" borderId="31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3" borderId="30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29" xfId="0" applyBorder="1" applyAlignment="1">
      <alignment/>
    </xf>
    <xf numFmtId="0" fontId="0" fillId="0" borderId="15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3" xfId="0" applyBorder="1" applyAlignment="1">
      <alignment/>
    </xf>
    <xf numFmtId="0" fontId="0" fillId="4" borderId="32" xfId="0" applyFill="1" applyBorder="1" applyAlignment="1">
      <alignment vertical="center"/>
    </xf>
    <xf numFmtId="0" fontId="0" fillId="3" borderId="32" xfId="0" applyFill="1" applyBorder="1" applyAlignment="1">
      <alignment/>
    </xf>
    <xf numFmtId="0" fontId="0" fillId="0" borderId="1" xfId="0" applyBorder="1" applyAlignment="1">
      <alignment/>
    </xf>
    <xf numFmtId="0" fontId="0" fillId="4" borderId="10" xfId="0" applyFill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1" fillId="8" borderId="35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36" xfId="0" applyNumberFormat="1" applyFont="1" applyFill="1" applyBorder="1" applyAlignment="1">
      <alignment horizontal="center"/>
    </xf>
    <xf numFmtId="0" fontId="0" fillId="8" borderId="36" xfId="0" applyNumberFormat="1" applyFill="1" applyBorder="1" applyAlignment="1">
      <alignment horizontal="center"/>
    </xf>
    <xf numFmtId="0" fontId="2" fillId="8" borderId="36" xfId="0" applyNumberFormat="1" applyFont="1" applyFill="1" applyBorder="1" applyAlignment="1">
      <alignment horizontal="center"/>
    </xf>
    <xf numFmtId="0" fontId="0" fillId="8" borderId="36" xfId="0" applyFill="1" applyBorder="1" applyAlignment="1">
      <alignment horizontal="left"/>
    </xf>
    <xf numFmtId="0" fontId="0" fillId="8" borderId="37" xfId="0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9" fillId="0" borderId="0" xfId="20" applyFont="1" applyBorder="1" applyAlignment="1">
      <alignment horizontal="center" vertical="center" textRotation="90"/>
    </xf>
    <xf numFmtId="0" fontId="0" fillId="7" borderId="13" xfId="0" applyFill="1" applyBorder="1" applyAlignment="1">
      <alignment/>
    </xf>
    <xf numFmtId="0" fontId="0" fillId="0" borderId="7" xfId="20" applyFont="1" applyFill="1" applyBorder="1" applyAlignment="1">
      <alignment horizontal="left" vertical="center"/>
    </xf>
    <xf numFmtId="0" fontId="0" fillId="0" borderId="2" xfId="20" applyFont="1" applyFill="1" applyBorder="1" applyAlignment="1">
      <alignment horizontal="left" vertical="center"/>
    </xf>
    <xf numFmtId="0" fontId="0" fillId="2" borderId="10" xfId="2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/>
    </xf>
    <xf numFmtId="0" fontId="0" fillId="0" borderId="10" xfId="20" applyFont="1" applyFill="1" applyBorder="1" applyAlignment="1">
      <alignment horizontal="left" vertical="center"/>
    </xf>
    <xf numFmtId="0" fontId="0" fillId="0" borderId="5" xfId="20" applyFont="1" applyFill="1" applyBorder="1" applyAlignment="1">
      <alignment horizontal="left" vertical="center"/>
    </xf>
    <xf numFmtId="0" fontId="0" fillId="0" borderId="13" xfId="20" applyFont="1" applyFill="1" applyBorder="1" applyAlignment="1">
      <alignment horizontal="left" vertical="center"/>
    </xf>
    <xf numFmtId="0" fontId="0" fillId="0" borderId="11" xfId="2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 textRotation="90"/>
    </xf>
    <xf numFmtId="0" fontId="9" fillId="0" borderId="44" xfId="20" applyFont="1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8" borderId="45" xfId="0" applyFont="1" applyFill="1" applyBorder="1" applyAlignment="1">
      <alignment horizontal="centerContinuous"/>
    </xf>
    <xf numFmtId="0" fontId="1" fillId="8" borderId="15" xfId="0" applyFont="1" applyFill="1" applyBorder="1" applyAlignment="1">
      <alignment horizontal="centerContinuous"/>
    </xf>
    <xf numFmtId="0" fontId="1" fillId="0" borderId="46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1" fillId="8" borderId="36" xfId="0" applyFont="1" applyFill="1" applyBorder="1" applyAlignment="1">
      <alignment horizontal="centerContinuous"/>
    </xf>
    <xf numFmtId="0" fontId="5" fillId="7" borderId="7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5" fillId="7" borderId="5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0" fillId="7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2" xfId="0" applyFont="1" applyBorder="1" applyAlignment="1">
      <alignment vertical="center"/>
    </xf>
    <xf numFmtId="0" fontId="0" fillId="7" borderId="18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8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7" borderId="1" xfId="0" applyFill="1" applyBorder="1" applyAlignment="1">
      <alignment/>
    </xf>
    <xf numFmtId="0" fontId="6" fillId="9" borderId="18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 wrapText="1"/>
    </xf>
    <xf numFmtId="0" fontId="0" fillId="9" borderId="2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0" xfId="0" applyFill="1" applyAlignment="1">
      <alignment/>
    </xf>
    <xf numFmtId="0" fontId="0" fillId="9" borderId="5" xfId="0" applyFill="1" applyBorder="1" applyAlignment="1">
      <alignment/>
    </xf>
    <xf numFmtId="0" fontId="0" fillId="9" borderId="20" xfId="0" applyFill="1" applyBorder="1" applyAlignment="1">
      <alignment/>
    </xf>
    <xf numFmtId="0" fontId="6" fillId="9" borderId="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11" fillId="9" borderId="18" xfId="20" applyFont="1" applyFill="1" applyBorder="1" applyAlignment="1">
      <alignment horizontal="center" vertical="center" wrapText="1"/>
    </xf>
    <xf numFmtId="0" fontId="0" fillId="10" borderId="2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4" xfId="0" applyFill="1" applyBorder="1" applyAlignment="1">
      <alignment/>
    </xf>
    <xf numFmtId="0" fontId="12" fillId="9" borderId="18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0" borderId="27" xfId="0" applyBorder="1" applyAlignment="1">
      <alignment/>
    </xf>
    <xf numFmtId="0" fontId="0" fillId="7" borderId="2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48" xfId="0" applyFill="1" applyBorder="1" applyAlignment="1">
      <alignment/>
    </xf>
    <xf numFmtId="0" fontId="0" fillId="7" borderId="49" xfId="0" applyFill="1" applyBorder="1" applyAlignment="1">
      <alignment/>
    </xf>
    <xf numFmtId="0" fontId="0" fillId="7" borderId="7" xfId="0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7" borderId="3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14" xfId="0" applyFill="1" applyBorder="1" applyAlignment="1">
      <alignment vertical="center" wrapText="1"/>
    </xf>
    <xf numFmtId="0" fontId="5" fillId="7" borderId="43" xfId="0" applyFont="1" applyFill="1" applyBorder="1" applyAlignment="1">
      <alignment vertical="center"/>
    </xf>
    <xf numFmtId="0" fontId="12" fillId="7" borderId="43" xfId="0" applyFont="1" applyFill="1" applyBorder="1" applyAlignment="1">
      <alignment vertical="center"/>
    </xf>
    <xf numFmtId="0" fontId="12" fillId="10" borderId="43" xfId="0" applyFont="1" applyFill="1" applyBorder="1" applyAlignment="1">
      <alignment vertical="center"/>
    </xf>
    <xf numFmtId="0" fontId="13" fillId="10" borderId="50" xfId="0" applyFont="1" applyFill="1" applyBorder="1" applyAlignment="1">
      <alignment vertical="center"/>
    </xf>
    <xf numFmtId="0" fontId="12" fillId="10" borderId="51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0" fontId="5" fillId="7" borderId="48" xfId="0" applyFont="1" applyFill="1" applyBorder="1" applyAlignment="1">
      <alignment vertical="center"/>
    </xf>
    <xf numFmtId="0" fontId="5" fillId="7" borderId="49" xfId="0" applyFont="1" applyFill="1" applyBorder="1" applyAlignment="1">
      <alignment vertical="center"/>
    </xf>
    <xf numFmtId="0" fontId="12" fillId="7" borderId="18" xfId="0" applyFont="1" applyFill="1" applyBorder="1" applyAlignment="1">
      <alignment vertical="center"/>
    </xf>
    <xf numFmtId="0" fontId="12" fillId="10" borderId="18" xfId="0" applyFont="1" applyFill="1" applyBorder="1" applyAlignment="1">
      <alignment vertical="center"/>
    </xf>
    <xf numFmtId="0" fontId="13" fillId="10" borderId="14" xfId="0" applyFont="1" applyFill="1" applyBorder="1" applyAlignment="1">
      <alignment vertical="center"/>
    </xf>
    <xf numFmtId="0" fontId="12" fillId="10" borderId="2" xfId="0" applyFont="1" applyFill="1" applyBorder="1" applyAlignment="1">
      <alignment vertical="center"/>
    </xf>
    <xf numFmtId="0" fontId="12" fillId="9" borderId="18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0" fillId="0" borderId="52" xfId="0" applyFill="1" applyBorder="1" applyAlignment="1">
      <alignment vertical="center" wrapText="1"/>
    </xf>
    <xf numFmtId="0" fontId="0" fillId="0" borderId="52" xfId="0" applyBorder="1" applyAlignment="1">
      <alignment/>
    </xf>
    <xf numFmtId="0" fontId="0" fillId="7" borderId="52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7" borderId="54" xfId="0" applyFill="1" applyBorder="1" applyAlignment="1">
      <alignment/>
    </xf>
    <xf numFmtId="0" fontId="1" fillId="0" borderId="39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7" borderId="18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7" borderId="1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7" borderId="14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2" xfId="20" applyFill="1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10" borderId="43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9" borderId="2" xfId="20" applyFont="1" applyFill="1" applyBorder="1" applyAlignment="1">
      <alignment horizontal="left" vertical="center"/>
    </xf>
    <xf numFmtId="0" fontId="0" fillId="9" borderId="7" xfId="20" applyFont="1" applyFill="1" applyBorder="1" applyAlignment="1">
      <alignment horizontal="left" vertical="center"/>
    </xf>
    <xf numFmtId="0" fontId="0" fillId="9" borderId="5" xfId="20" applyFont="1" applyFill="1" applyBorder="1" applyAlignment="1">
      <alignment horizontal="left" vertical="center"/>
    </xf>
    <xf numFmtId="0" fontId="0" fillId="0" borderId="18" xfId="2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52" xfId="20" applyFont="1" applyFill="1" applyBorder="1" applyAlignment="1">
      <alignment horizontal="left" vertical="center"/>
    </xf>
    <xf numFmtId="0" fontId="0" fillId="0" borderId="52" xfId="0" applyFill="1" applyBorder="1" applyAlignment="1">
      <alignment vertical="center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9" borderId="7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10" xfId="20" applyFont="1" applyFill="1" applyBorder="1" applyAlignment="1">
      <alignment horizontal="left" vertical="center"/>
    </xf>
    <xf numFmtId="0" fontId="0" fillId="9" borderId="10" xfId="0" applyFill="1" applyBorder="1" applyAlignment="1">
      <alignment/>
    </xf>
    <xf numFmtId="0" fontId="0" fillId="9" borderId="22" xfId="0" applyFill="1" applyBorder="1" applyAlignment="1">
      <alignment/>
    </xf>
    <xf numFmtId="0" fontId="5" fillId="9" borderId="2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0" fillId="0" borderId="24" xfId="0" applyFill="1" applyBorder="1" applyAlignment="1">
      <alignment vertical="center"/>
    </xf>
    <xf numFmtId="0" fontId="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26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/>
    </xf>
    <xf numFmtId="0" fontId="0" fillId="9" borderId="2" xfId="0" applyFill="1" applyBorder="1" applyAlignment="1">
      <alignment horizontal="right" vertical="center"/>
    </xf>
    <xf numFmtId="0" fontId="0" fillId="9" borderId="2" xfId="0" applyFill="1" applyBorder="1" applyAlignment="1">
      <alignment horizontal="left"/>
    </xf>
    <xf numFmtId="0" fontId="0" fillId="9" borderId="2" xfId="0" applyFill="1" applyBorder="1" applyAlignment="1">
      <alignment horizontal="right"/>
    </xf>
    <xf numFmtId="0" fontId="0" fillId="9" borderId="2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1" fillId="9" borderId="7" xfId="0" applyFont="1" applyFill="1" applyBorder="1" applyAlignment="1">
      <alignment/>
    </xf>
    <xf numFmtId="0" fontId="1" fillId="9" borderId="7" xfId="0" applyFont="1" applyFill="1" applyBorder="1" applyAlignment="1">
      <alignment horizontal="right" vertical="center"/>
    </xf>
    <xf numFmtId="0" fontId="1" fillId="9" borderId="7" xfId="0" applyFont="1" applyFill="1" applyBorder="1" applyAlignment="1">
      <alignment horizontal="left"/>
    </xf>
    <xf numFmtId="0" fontId="1" fillId="9" borderId="7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7" fillId="9" borderId="7" xfId="20" applyFill="1" applyBorder="1" applyAlignment="1">
      <alignment/>
    </xf>
    <xf numFmtId="0" fontId="0" fillId="7" borderId="2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20" applyFont="1" applyFill="1" applyBorder="1" applyAlignment="1">
      <alignment horizontal="left" vertical="center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7" xfId="0" applyFill="1" applyBorder="1" applyAlignment="1">
      <alignment/>
    </xf>
    <xf numFmtId="0" fontId="0" fillId="7" borderId="52" xfId="0" applyFill="1" applyBorder="1" applyAlignment="1">
      <alignment/>
    </xf>
    <xf numFmtId="0" fontId="0" fillId="7" borderId="54" xfId="0" applyFill="1" applyBorder="1" applyAlignment="1">
      <alignment/>
    </xf>
    <xf numFmtId="0" fontId="0" fillId="7" borderId="1" xfId="0" applyFill="1" applyBorder="1" applyAlignment="1">
      <alignment/>
    </xf>
    <xf numFmtId="0" fontId="6" fillId="9" borderId="2" xfId="0" applyFont="1" applyFill="1" applyBorder="1" applyAlignment="1">
      <alignment/>
    </xf>
    <xf numFmtId="0" fontId="0" fillId="9" borderId="3" xfId="0" applyFont="1" applyFill="1" applyBorder="1" applyAlignment="1">
      <alignment/>
    </xf>
    <xf numFmtId="0" fontId="0" fillId="9" borderId="2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5" fillId="9" borderId="58" xfId="0" applyFont="1" applyFill="1" applyBorder="1" applyAlignment="1">
      <alignment vertical="center"/>
    </xf>
    <xf numFmtId="0" fontId="0" fillId="9" borderId="59" xfId="0" applyFont="1" applyFill="1" applyBorder="1" applyAlignment="1">
      <alignment/>
    </xf>
    <xf numFmtId="0" fontId="0" fillId="9" borderId="58" xfId="0" applyFont="1" applyFill="1" applyBorder="1" applyAlignment="1">
      <alignment/>
    </xf>
    <xf numFmtId="0" fontId="0" fillId="9" borderId="60" xfId="0" applyFont="1" applyFill="1" applyBorder="1" applyAlignment="1">
      <alignment/>
    </xf>
    <xf numFmtId="0" fontId="0" fillId="9" borderId="58" xfId="0" applyFill="1" applyBorder="1" applyAlignment="1">
      <alignment horizontal="right" vertical="center"/>
    </xf>
    <xf numFmtId="0" fontId="0" fillId="9" borderId="58" xfId="0" applyFill="1" applyBorder="1" applyAlignment="1">
      <alignment horizontal="left"/>
    </xf>
    <xf numFmtId="0" fontId="0" fillId="9" borderId="58" xfId="0" applyFill="1" applyBorder="1" applyAlignment="1">
      <alignment horizontal="right"/>
    </xf>
    <xf numFmtId="0" fontId="0" fillId="9" borderId="5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9" borderId="62" xfId="0" applyFont="1" applyFill="1" applyBorder="1" applyAlignment="1">
      <alignment/>
    </xf>
    <xf numFmtId="0" fontId="1" fillId="9" borderId="63" xfId="0" applyFont="1" applyFill="1" applyBorder="1" applyAlignment="1">
      <alignment/>
    </xf>
    <xf numFmtId="0" fontId="1" fillId="9" borderId="64" xfId="0" applyFont="1" applyFill="1" applyBorder="1" applyAlignment="1">
      <alignment/>
    </xf>
    <xf numFmtId="0" fontId="1" fillId="9" borderId="63" xfId="0" applyFont="1" applyFill="1" applyBorder="1" applyAlignment="1">
      <alignment horizontal="right" vertical="center"/>
    </xf>
    <xf numFmtId="0" fontId="1" fillId="9" borderId="63" xfId="0" applyFont="1" applyFill="1" applyBorder="1" applyAlignment="1">
      <alignment horizontal="left"/>
    </xf>
    <xf numFmtId="0" fontId="1" fillId="9" borderId="63" xfId="0" applyFont="1" applyFill="1" applyBorder="1" applyAlignment="1">
      <alignment horizontal="center" vertical="center"/>
    </xf>
    <xf numFmtId="0" fontId="1" fillId="9" borderId="65" xfId="0" applyFont="1" applyFill="1" applyBorder="1" applyAlignment="1">
      <alignment horizontal="center" vertical="center"/>
    </xf>
    <xf numFmtId="0" fontId="1" fillId="9" borderId="0" xfId="0" applyFont="1" applyFill="1" applyAlignment="1">
      <alignment/>
    </xf>
    <xf numFmtId="0" fontId="0" fillId="9" borderId="7" xfId="0" applyFill="1" applyBorder="1" applyAlignment="1">
      <alignment/>
    </xf>
    <xf numFmtId="0" fontId="5" fillId="9" borderId="63" xfId="0" applyFont="1" applyFill="1" applyBorder="1" applyAlignment="1">
      <alignment vertical="center"/>
    </xf>
    <xf numFmtId="0" fontId="5" fillId="9" borderId="7" xfId="0" applyFont="1" applyFill="1" applyBorder="1" applyAlignment="1">
      <alignment/>
    </xf>
    <xf numFmtId="0" fontId="5" fillId="9" borderId="2" xfId="0" applyFont="1" applyFill="1" applyBorder="1" applyAlignment="1">
      <alignment/>
    </xf>
    <xf numFmtId="0" fontId="1" fillId="9" borderId="3" xfId="0" applyFont="1" applyFill="1" applyBorder="1" applyAlignment="1">
      <alignment/>
    </xf>
    <xf numFmtId="0" fontId="1" fillId="9" borderId="2" xfId="0" applyFont="1" applyFill="1" applyBorder="1" applyAlignment="1">
      <alignment/>
    </xf>
    <xf numFmtId="0" fontId="1" fillId="9" borderId="15" xfId="0" applyFont="1" applyFill="1" applyBorder="1" applyAlignment="1">
      <alignment/>
    </xf>
    <xf numFmtId="0" fontId="1" fillId="10" borderId="2" xfId="0" applyFont="1" applyFill="1" applyBorder="1" applyAlignment="1">
      <alignment/>
    </xf>
    <xf numFmtId="0" fontId="1" fillId="9" borderId="19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9" borderId="33" xfId="0" applyFont="1" applyFill="1" applyBorder="1" applyAlignment="1">
      <alignment/>
    </xf>
    <xf numFmtId="0" fontId="1" fillId="9" borderId="2" xfId="0" applyFont="1" applyFill="1" applyBorder="1" applyAlignment="1">
      <alignment/>
    </xf>
    <xf numFmtId="0" fontId="1" fillId="9" borderId="19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9" borderId="5" xfId="0" applyFont="1" applyFill="1" applyBorder="1" applyAlignment="1">
      <alignment/>
    </xf>
    <xf numFmtId="0" fontId="1" fillId="9" borderId="5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1" fillId="9" borderId="8" xfId="0" applyFont="1" applyFill="1" applyBorder="1" applyAlignment="1">
      <alignment/>
    </xf>
    <xf numFmtId="0" fontId="1" fillId="9" borderId="30" xfId="0" applyFont="1" applyFill="1" applyBorder="1" applyAlignment="1">
      <alignment/>
    </xf>
    <xf numFmtId="0" fontId="5" fillId="9" borderId="5" xfId="0" applyFont="1" applyFill="1" applyBorder="1" applyAlignment="1">
      <alignment/>
    </xf>
    <xf numFmtId="0" fontId="1" fillId="9" borderId="6" xfId="0" applyFont="1" applyFill="1" applyBorder="1" applyAlignment="1">
      <alignment/>
    </xf>
    <xf numFmtId="0" fontId="1" fillId="9" borderId="29" xfId="0" applyFont="1" applyFill="1" applyBorder="1" applyAlignment="1">
      <alignment/>
    </xf>
    <xf numFmtId="0" fontId="5" fillId="9" borderId="11" xfId="0" applyFont="1" applyFill="1" applyBorder="1" applyAlignment="1">
      <alignment/>
    </xf>
    <xf numFmtId="0" fontId="1" fillId="9" borderId="4" xfId="0" applyFont="1" applyFill="1" applyBorder="1" applyAlignment="1">
      <alignment/>
    </xf>
    <xf numFmtId="0" fontId="1" fillId="9" borderId="11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22" xfId="0" applyFont="1" applyFill="1" applyBorder="1" applyAlignment="1">
      <alignment/>
    </xf>
    <xf numFmtId="0" fontId="1" fillId="9" borderId="21" xfId="0" applyFont="1" applyFill="1" applyBorder="1" applyAlignment="1">
      <alignment/>
    </xf>
    <xf numFmtId="0" fontId="1" fillId="9" borderId="21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0" fillId="9" borderId="6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20" xfId="0" applyFill="1" applyBorder="1" applyAlignment="1">
      <alignment/>
    </xf>
    <xf numFmtId="0" fontId="6" fillId="9" borderId="58" xfId="0" applyFont="1" applyFill="1" applyBorder="1" applyAlignment="1">
      <alignment/>
    </xf>
    <xf numFmtId="0" fontId="6" fillId="9" borderId="66" xfId="0" applyFont="1" applyFill="1" applyBorder="1" applyAlignment="1">
      <alignment/>
    </xf>
    <xf numFmtId="0" fontId="0" fillId="9" borderId="59" xfId="0" applyFill="1" applyBorder="1" applyAlignment="1">
      <alignment/>
    </xf>
    <xf numFmtId="0" fontId="0" fillId="9" borderId="58" xfId="0" applyFill="1" applyBorder="1" applyAlignment="1">
      <alignment/>
    </xf>
    <xf numFmtId="0" fontId="0" fillId="9" borderId="60" xfId="0" applyFill="1" applyBorder="1" applyAlignment="1">
      <alignment/>
    </xf>
    <xf numFmtId="0" fontId="0" fillId="9" borderId="58" xfId="0" applyFill="1" applyBorder="1" applyAlignment="1">
      <alignment/>
    </xf>
    <xf numFmtId="0" fontId="0" fillId="9" borderId="61" xfId="0" applyFill="1" applyBorder="1" applyAlignment="1">
      <alignment/>
    </xf>
    <xf numFmtId="0" fontId="0" fillId="9" borderId="67" xfId="0" applyFill="1" applyBorder="1" applyAlignment="1">
      <alignment/>
    </xf>
    <xf numFmtId="0" fontId="0" fillId="9" borderId="66" xfId="0" applyFill="1" applyBorder="1" applyAlignment="1">
      <alignment/>
    </xf>
    <xf numFmtId="0" fontId="0" fillId="9" borderId="68" xfId="0" applyFill="1" applyBorder="1" applyAlignment="1">
      <alignment/>
    </xf>
    <xf numFmtId="0" fontId="0" fillId="9" borderId="66" xfId="0" applyFill="1" applyBorder="1" applyAlignment="1">
      <alignment/>
    </xf>
    <xf numFmtId="0" fontId="0" fillId="9" borderId="69" xfId="0" applyFill="1" applyBorder="1" applyAlignment="1">
      <alignment/>
    </xf>
    <xf numFmtId="0" fontId="0" fillId="9" borderId="5" xfId="0" applyFill="1" applyBorder="1" applyAlignment="1">
      <alignment vertical="center" wrapText="1"/>
    </xf>
    <xf numFmtId="0" fontId="0" fillId="9" borderId="23" xfId="0" applyFill="1" applyBorder="1" applyAlignment="1">
      <alignment vertical="center" wrapText="1"/>
    </xf>
    <xf numFmtId="0" fontId="5" fillId="9" borderId="18" xfId="0" applyFont="1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0" fillId="9" borderId="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9" borderId="18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9" borderId="14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8" xfId="2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9" fillId="0" borderId="72" xfId="20" applyFont="1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9" fillId="0" borderId="72" xfId="20" applyFont="1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0" fillId="0" borderId="74" xfId="0" applyFill="1" applyBorder="1" applyAlignment="1">
      <alignment horizontal="center" vertical="center" textRotation="90" wrapText="1"/>
    </xf>
    <xf numFmtId="0" fontId="6" fillId="0" borderId="48" xfId="2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9" fillId="0" borderId="76" xfId="20" applyFont="1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" xfId="2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1" fillId="9" borderId="18" xfId="2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9" borderId="18" xfId="2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4" xfId="0" applyFill="1" applyBorder="1" applyAlignment="1">
      <alignment horizontal="left" vertical="center" wrapText="1"/>
    </xf>
    <xf numFmtId="0" fontId="0" fillId="0" borderId="70" xfId="20" applyFont="1" applyFill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9" xfId="20" applyFont="1" applyFill="1" applyBorder="1" applyAlignment="1">
      <alignment horizontal="left" vertical="center" wrapText="1"/>
    </xf>
    <xf numFmtId="0" fontId="0" fillId="0" borderId="80" xfId="0" applyFill="1" applyBorder="1" applyAlignment="1">
      <alignment horizontal="left" vertical="center" wrapText="1"/>
    </xf>
    <xf numFmtId="0" fontId="0" fillId="0" borderId="79" xfId="0" applyFill="1" applyBorder="1" applyAlignment="1">
      <alignment horizontal="left" vertical="center" wrapText="1"/>
    </xf>
    <xf numFmtId="0" fontId="0" fillId="0" borderId="57" xfId="20" applyFont="1" applyFill="1" applyBorder="1" applyAlignment="1">
      <alignment horizontal="left" vertical="center" wrapText="1"/>
    </xf>
    <xf numFmtId="0" fontId="0" fillId="4" borderId="10" xfId="0" applyFill="1" applyBorder="1" applyAlignment="1">
      <alignment vertical="center" wrapText="1"/>
    </xf>
    <xf numFmtId="0" fontId="1" fillId="9" borderId="10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9" borderId="11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49" xfId="0" applyBorder="1" applyAlignment="1">
      <alignment wrapText="1"/>
    </xf>
    <xf numFmtId="0" fontId="0" fillId="4" borderId="9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4" borderId="10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" fillId="9" borderId="14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4" borderId="32" xfId="0" applyFill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3" borderId="32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28" xfId="0" applyBorder="1" applyAlignment="1">
      <alignment vertical="center" wrapText="1"/>
    </xf>
    <xf numFmtId="0" fontId="1" fillId="9" borderId="9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1" fillId="9" borderId="12" xfId="0" applyFont="1" applyFill="1" applyBorder="1" applyAlignment="1">
      <alignment vertical="center" wrapText="1"/>
    </xf>
    <xf numFmtId="0" fontId="9" fillId="0" borderId="43" xfId="20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10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3" borderId="18" xfId="20" applyFont="1" applyFill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 wrapText="1"/>
    </xf>
    <xf numFmtId="0" fontId="0" fillId="3" borderId="9" xfId="0" applyFill="1" applyBorder="1" applyAlignment="1">
      <alignment wrapText="1"/>
    </xf>
    <xf numFmtId="0" fontId="0" fillId="0" borderId="4" xfId="0" applyBorder="1" applyAlignment="1">
      <alignment wrapText="1"/>
    </xf>
    <xf numFmtId="0" fontId="10" fillId="9" borderId="18" xfId="20" applyFont="1" applyFill="1" applyBorder="1" applyAlignment="1">
      <alignment horizontal="center" vertical="center" wrapText="1"/>
    </xf>
    <xf numFmtId="0" fontId="10" fillId="9" borderId="1" xfId="20" applyFont="1" applyFill="1" applyBorder="1" applyAlignment="1">
      <alignment horizontal="center" vertical="center" wrapText="1"/>
    </xf>
    <xf numFmtId="0" fontId="10" fillId="9" borderId="14" xfId="20" applyFont="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</xf>
    <xf numFmtId="0" fontId="9" fillId="4" borderId="18" xfId="20" applyFont="1" applyFill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2" xfId="20" applyFont="1" applyFill="1" applyBorder="1" applyAlignment="1">
      <alignment horizontal="center" vertical="center" wrapText="1"/>
    </xf>
    <xf numFmtId="0" fontId="9" fillId="0" borderId="7" xfId="2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9" borderId="10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vertical="center" wrapText="1"/>
    </xf>
    <xf numFmtId="0" fontId="1" fillId="9" borderId="32" xfId="0" applyFont="1" applyFill="1" applyBorder="1" applyAlignment="1">
      <alignment wrapText="1"/>
    </xf>
    <xf numFmtId="0" fontId="1" fillId="9" borderId="33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9" fillId="0" borderId="81" xfId="20" applyFont="1" applyBorder="1" applyAlignment="1">
      <alignment horizontal="center" vertical="center" wrapText="1"/>
    </xf>
    <xf numFmtId="0" fontId="9" fillId="0" borderId="44" xfId="20" applyFont="1" applyBorder="1" applyAlignment="1">
      <alignment horizontal="center" vertical="center" wrapText="1"/>
    </xf>
    <xf numFmtId="0" fontId="9" fillId="0" borderId="82" xfId="2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9" fillId="0" borderId="0" xfId="20" applyFont="1" applyAlignment="1">
      <alignment horizontal="center" vertical="center" wrapText="1"/>
    </xf>
    <xf numFmtId="0" fontId="0" fillId="0" borderId="50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7" fillId="0" borderId="48" xfId="20" applyBorder="1" applyAlignment="1">
      <alignment vertical="center" wrapText="1"/>
    </xf>
    <xf numFmtId="0" fontId="7" fillId="0" borderId="12" xfId="20" applyBorder="1" applyAlignment="1">
      <alignment vertical="center" wrapText="1"/>
    </xf>
    <xf numFmtId="0" fontId="9" fillId="4" borderId="1" xfId="20" applyFont="1" applyFill="1" applyBorder="1" applyAlignment="1">
      <alignment horizontal="center" vertical="center" wrapText="1"/>
    </xf>
    <xf numFmtId="0" fontId="0" fillId="0" borderId="82" xfId="0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9" fillId="3" borderId="1" xfId="20" applyFont="1" applyFill="1" applyBorder="1" applyAlignment="1">
      <alignment horizontal="center" vertical="center" wrapText="1"/>
    </xf>
    <xf numFmtId="0" fontId="9" fillId="0" borderId="18" xfId="20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1" fillId="9" borderId="14" xfId="0" applyFont="1" applyFill="1" applyBorder="1" applyAlignment="1">
      <alignment vertical="center" wrapText="1"/>
    </xf>
    <xf numFmtId="0" fontId="10" fillId="9" borderId="83" xfId="20" applyFont="1" applyFill="1" applyBorder="1" applyAlignment="1">
      <alignment vertical="center" wrapText="1"/>
    </xf>
    <xf numFmtId="0" fontId="10" fillId="9" borderId="84" xfId="20" applyFont="1" applyFill="1" applyBorder="1" applyAlignment="1">
      <alignment vertical="center" wrapText="1"/>
    </xf>
    <xf numFmtId="0" fontId="9" fillId="4" borderId="14" xfId="2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3" borderId="14" xfId="20" applyFont="1" applyFill="1" applyBorder="1" applyAlignment="1">
      <alignment horizontal="center" vertical="center" wrapText="1"/>
    </xf>
    <xf numFmtId="0" fontId="1" fillId="9" borderId="4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9" borderId="28" xfId="0" applyFont="1" applyFill="1" applyBorder="1" applyAlignment="1">
      <alignment wrapText="1"/>
    </xf>
    <xf numFmtId="0" fontId="1" fillId="9" borderId="75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9" borderId="18" xfId="20" applyFont="1" applyFill="1" applyBorder="1" applyAlignment="1">
      <alignment horizontal="center" vertical="center" wrapText="1"/>
    </xf>
    <xf numFmtId="0" fontId="9" fillId="9" borderId="1" xfId="20" applyFont="1" applyFill="1" applyBorder="1" applyAlignment="1">
      <alignment horizontal="center" vertical="center" wrapText="1"/>
    </xf>
    <xf numFmtId="0" fontId="9" fillId="9" borderId="14" xfId="2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wrapText="1"/>
    </xf>
    <xf numFmtId="0" fontId="0" fillId="0" borderId="33" xfId="0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3" borderId="48" xfId="20" applyFill="1" applyBorder="1" applyAlignment="1">
      <alignment wrapText="1"/>
    </xf>
    <xf numFmtId="0" fontId="7" fillId="3" borderId="12" xfId="2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7" borderId="18" xfId="0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9" borderId="10" xfId="0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1" fillId="9" borderId="22" xfId="0" applyFont="1" applyFill="1" applyBorder="1" applyAlignment="1">
      <alignment wrapText="1"/>
    </xf>
    <xf numFmtId="0" fontId="1" fillId="9" borderId="27" xfId="0" applyFont="1" applyFill="1" applyBorder="1" applyAlignment="1">
      <alignment wrapText="1"/>
    </xf>
    <xf numFmtId="0" fontId="0" fillId="4" borderId="85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4" borderId="22" xfId="0" applyFill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24" xfId="0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1" fillId="9" borderId="24" xfId="0" applyFont="1" applyFill="1" applyBorder="1" applyAlignment="1">
      <alignment wrapText="1"/>
    </xf>
    <xf numFmtId="0" fontId="1" fillId="9" borderId="18" xfId="0" applyFont="1" applyFill="1" applyBorder="1" applyAlignment="1">
      <alignment wrapText="1"/>
    </xf>
    <xf numFmtId="0" fontId="0" fillId="4" borderId="22" xfId="0" applyFill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1" fillId="9" borderId="26" xfId="0" applyFont="1" applyFill="1" applyBorder="1" applyAlignment="1">
      <alignment wrapText="1"/>
    </xf>
    <xf numFmtId="0" fontId="1" fillId="9" borderId="2" xfId="0" applyFont="1" applyFill="1" applyBorder="1" applyAlignment="1">
      <alignment wrapText="1"/>
    </xf>
    <xf numFmtId="0" fontId="1" fillId="9" borderId="7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1" fillId="9" borderId="19" xfId="0" applyFont="1" applyFill="1" applyBorder="1" applyAlignment="1">
      <alignment wrapText="1"/>
    </xf>
    <xf numFmtId="0" fontId="1" fillId="9" borderId="21" xfId="0" applyFont="1" applyFill="1" applyBorder="1" applyAlignment="1">
      <alignment wrapText="1"/>
    </xf>
    <xf numFmtId="0" fontId="1" fillId="9" borderId="20" xfId="0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6" xfId="0" applyFill="1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73" xfId="20" applyFont="1" applyBorder="1" applyAlignment="1">
      <alignment horizontal="center" vertical="center" textRotation="90" wrapText="1"/>
    </xf>
    <xf numFmtId="0" fontId="9" fillId="0" borderId="74" xfId="20" applyFont="1" applyBorder="1" applyAlignment="1">
      <alignment horizontal="center" vertical="center" textRotation="90" wrapText="1"/>
    </xf>
    <xf numFmtId="0" fontId="0" fillId="0" borderId="2" xfId="0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4" fillId="0" borderId="72" xfId="0" applyFont="1" applyBorder="1" applyAlignment="1">
      <alignment horizontal="center" vertical="center" textRotation="90" wrapText="1"/>
    </xf>
    <xf numFmtId="0" fontId="14" fillId="0" borderId="73" xfId="0" applyFont="1" applyBorder="1" applyAlignment="1">
      <alignment horizontal="center" vertical="center" textRotation="90" wrapText="1"/>
    </xf>
    <xf numFmtId="0" fontId="14" fillId="0" borderId="74" xfId="0" applyFont="1" applyBorder="1" applyAlignment="1">
      <alignment horizontal="center" vertical="center" textRotation="90" wrapText="1"/>
    </xf>
    <xf numFmtId="0" fontId="0" fillId="0" borderId="77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92" xfId="0" applyFill="1" applyBorder="1" applyAlignment="1">
      <alignment vertical="center" wrapText="1"/>
    </xf>
    <xf numFmtId="0" fontId="0" fillId="0" borderId="93" xfId="0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2" fillId="9" borderId="18" xfId="0" applyFont="1" applyFill="1" applyBorder="1" applyAlignment="1">
      <alignment vertical="center" wrapText="1"/>
    </xf>
    <xf numFmtId="0" fontId="13" fillId="9" borderId="14" xfId="0" applyFont="1" applyFill="1" applyBorder="1" applyAlignment="1">
      <alignment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77" xfId="2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7" fillId="0" borderId="18" xfId="2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sb-machine.web.cern.ch/psb-machine/sectors/01.htm" TargetMode="External" /><Relationship Id="rId2" Type="http://schemas.openxmlformats.org/officeDocument/2006/relationships/hyperlink" Target="http://psb-machine.web.cern.ch/psb-machine/sectors/02.htm" TargetMode="External" /><Relationship Id="rId3" Type="http://schemas.openxmlformats.org/officeDocument/2006/relationships/hyperlink" Target="http://psb-machine.web.cern.ch/psb-machine/sectors/03.htm" TargetMode="External" /><Relationship Id="rId4" Type="http://schemas.openxmlformats.org/officeDocument/2006/relationships/hyperlink" Target="http://psb-machine.web.cern.ch/psb-machine/sectors/04.htm" TargetMode="External" /><Relationship Id="rId5" Type="http://schemas.openxmlformats.org/officeDocument/2006/relationships/hyperlink" Target="http://psb-machine.web.cern.ch/psb-machine/sectors/05.htm" TargetMode="External" /><Relationship Id="rId6" Type="http://schemas.openxmlformats.org/officeDocument/2006/relationships/hyperlink" Target="http://psb-machine.web.cern.ch/psb-machine/sectors/06.htm" TargetMode="External" /><Relationship Id="rId7" Type="http://schemas.openxmlformats.org/officeDocument/2006/relationships/hyperlink" Target="http://psb-machine.web.cern.ch/psb-machine/sectors/07.htm" TargetMode="External" /><Relationship Id="rId8" Type="http://schemas.openxmlformats.org/officeDocument/2006/relationships/hyperlink" Target="http://psb-machine.web.cern.ch/psb-machine/sectors/08.htmhttp:/psb-machine.web.cern.ch/psb-machine/sectors/08.htm" TargetMode="External" /><Relationship Id="rId9" Type="http://schemas.openxmlformats.org/officeDocument/2006/relationships/hyperlink" Target="http://psb-machine.web.cern.ch/psb-machine/sectors/09.htm" TargetMode="External" /><Relationship Id="rId10" Type="http://schemas.openxmlformats.org/officeDocument/2006/relationships/hyperlink" Target="http://psb-machine.web.cern.ch/psb-machine/sectors/10.htm" TargetMode="External" /><Relationship Id="rId11" Type="http://schemas.openxmlformats.org/officeDocument/2006/relationships/hyperlink" Target="http://psb-machine.web.cern.ch/psb-machine/sectors/11.htm" TargetMode="External" /><Relationship Id="rId12" Type="http://schemas.openxmlformats.org/officeDocument/2006/relationships/hyperlink" Target="http://psb-machine.web.cern.ch/psb-machine/sectors/12.htm" TargetMode="External" /><Relationship Id="rId13" Type="http://schemas.openxmlformats.org/officeDocument/2006/relationships/hyperlink" Target="http://psb-machine.web.cern.ch/psb-machine/sectors/13.htm" TargetMode="External" /><Relationship Id="rId14" Type="http://schemas.openxmlformats.org/officeDocument/2006/relationships/hyperlink" Target="http://psb-machine.web.cern.ch/psb-machine/sectors/P14.htm" TargetMode="External" /><Relationship Id="rId15" Type="http://schemas.openxmlformats.org/officeDocument/2006/relationships/hyperlink" Target="http://psb-machine.web.cern.ch/psb-machine/sectors/15.htm" TargetMode="External" /><Relationship Id="rId16" Type="http://schemas.openxmlformats.org/officeDocument/2006/relationships/hyperlink" Target="http://psb-machine.web.cern.ch/psb-machine/sectors/16.htm" TargetMode="External" /><Relationship Id="rId17" Type="http://schemas.openxmlformats.org/officeDocument/2006/relationships/hyperlink" Target="https://edms.cern.ch/cdd/plsql/c4w.display_details?cookie=1013926&amp;p_drob_id=56079&amp;p_version=**" TargetMode="External" /><Relationship Id="rId18" Type="http://schemas.openxmlformats.org/officeDocument/2006/relationships/hyperlink" Target="https://edms.cern.ch/cdd/plsql/c4w.display_details?cookie=1013926&amp;p_drob_id=57684&amp;p_version=**" TargetMode="External" /><Relationship Id="rId19" Type="http://schemas.openxmlformats.org/officeDocument/2006/relationships/hyperlink" Target="https://edms.cern.ch/cdd/plsql/c4w.display_details?cookie=1013926&amp;p_drob_id=56014&amp;p_version=**" TargetMode="External" /><Relationship Id="rId20" Type="http://schemas.openxmlformats.org/officeDocument/2006/relationships/hyperlink" Target="https://edms.cern.ch/cdd/plsql/c4w.display_details?cookie=1013926&amp;p_drob_id=2321&amp;p_version=**" TargetMode="External" /><Relationship Id="rId21" Type="http://schemas.openxmlformats.org/officeDocument/2006/relationships/hyperlink" Target="https://edms.cern.ch/cdd/plsql/c4w.display_details?cookie=1013926&amp;p_drob_id=80917&amp;p_version=**" TargetMode="External" /><Relationship Id="rId22" Type="http://schemas.openxmlformats.org/officeDocument/2006/relationships/hyperlink" Target="https://edms.cern.ch/cdd/plsql/c4w.display_details?cookie=1013926&amp;p_drob_id=1680&amp;p_version=**" TargetMode="External" /><Relationship Id="rId23" Type="http://schemas.openxmlformats.org/officeDocument/2006/relationships/hyperlink" Target="https://edms.cern.ch/cdd/plsql/c4w.display_details?cookie=1013926&amp;p_drob_id=1680&amp;p_version=**" TargetMode="External" /><Relationship Id="rId24" Type="http://schemas.openxmlformats.org/officeDocument/2006/relationships/hyperlink" Target="https://edms.cern.ch/cdd/plsql/c4w.display_details?cookie=1013926&amp;p_drob_id=1680&amp;p_version=**" TargetMode="External" /><Relationship Id="rId25" Type="http://schemas.openxmlformats.org/officeDocument/2006/relationships/hyperlink" Target="https://edms.cern.ch/cdd/plsql/c4w.display_details?cookie=1013926&amp;p_drob_id=1673&amp;p_version=**" TargetMode="External" /><Relationship Id="rId26" Type="http://schemas.openxmlformats.org/officeDocument/2006/relationships/hyperlink" Target="https://edms.cern.ch/cdd/plsql/c4w.display_details?cookie=1013926&amp;p_drob_id=1676&amp;p_version=**" TargetMode="External" /><Relationship Id="rId27" Type="http://schemas.openxmlformats.org/officeDocument/2006/relationships/hyperlink" Target="https://edms.cern.ch/cdd/plsql/c4w.display_details?cookie=1013926&amp;p_drob_id=80976&amp;p_version=**" TargetMode="External" /><Relationship Id="rId28" Type="http://schemas.openxmlformats.org/officeDocument/2006/relationships/hyperlink" Target="https://edms.cern.ch/cdd/plsql/c4w.display_details?cookie=1013926&amp;p_drob_id=57681&amp;p_version=**" TargetMode="External" /><Relationship Id="rId29" Type="http://schemas.openxmlformats.org/officeDocument/2006/relationships/hyperlink" Target="https://edms.cern.ch/cdd/plsql/c4w.display_details?cookie=1013926&amp;p_drob_id=74857&amp;p_version=**" TargetMode="External" /><Relationship Id="rId30" Type="http://schemas.openxmlformats.org/officeDocument/2006/relationships/hyperlink" Target="https://edms.cern.ch/cdd/plsql/c4w.display_details?cookie=1013926&amp;p_drob_id=73134&amp;p_version=**" TargetMode="External" /><Relationship Id="rId31" Type="http://schemas.openxmlformats.org/officeDocument/2006/relationships/hyperlink" Target="https://edms.cern.ch/cdd/plsql/c4w.display_details?cookie=1013926&amp;p_drob_id=57689&amp;p_version=**" TargetMode="External" /><Relationship Id="rId32" Type="http://schemas.openxmlformats.org/officeDocument/2006/relationships/hyperlink" Target="https://edms.cern.ch/cdd/plsql/c4w.display_details?cookie=1013926&amp;p_drob_id=80933&amp;p_version=**" TargetMode="External" /><Relationship Id="rId33" Type="http://schemas.openxmlformats.org/officeDocument/2006/relationships/hyperlink" Target="https://edms.cern.ch/cdd/plsql/c4w.display_details?cookie=1013926&amp;p_drob_id=57692&amp;p_version=**" TargetMode="External" /><Relationship Id="rId34" Type="http://schemas.openxmlformats.org/officeDocument/2006/relationships/hyperlink" Target="https://edms.cern.ch/cdd/plsql/c4w.display_details?cookie=1013926&amp;p_drob_id=57697&amp;p_version=**" TargetMode="External" /><Relationship Id="rId35" Type="http://schemas.openxmlformats.org/officeDocument/2006/relationships/hyperlink" Target="https://edms.cern.ch/cdd/plsql/c4w.display_details?cookie=1013926&amp;p_drob_id=57701&amp;p_version=**" TargetMode="External" /><Relationship Id="rId36" Type="http://schemas.openxmlformats.org/officeDocument/2006/relationships/hyperlink" Target="https://edms.cern.ch/cdd/plsql/c4w.display_details?cookie=1013926&amp;p_drob_id=57711&amp;p_version=**" TargetMode="External" /><Relationship Id="rId37" Type="http://schemas.openxmlformats.org/officeDocument/2006/relationships/hyperlink" Target="https://edms.cern.ch/cdd/plsql/c4w.display_details?cookie=1013926&amp;p_drob_id=81088&amp;p_version=**" TargetMode="External" /><Relationship Id="rId38" Type="http://schemas.openxmlformats.org/officeDocument/2006/relationships/hyperlink" Target="https://edms.cern.ch/cdd/plsql/c4w.display_details?cookie=1013926&amp;p_drob_id=81131&amp;p_version=**" TargetMode="External" /><Relationship Id="rId39" Type="http://schemas.openxmlformats.org/officeDocument/2006/relationships/hyperlink" Target="https://edms.cern.ch/cdd/plsql/c4w.display_details?cookie=1013926&amp;p_drob_id=81133&amp;p_version=**" TargetMode="External" /><Relationship Id="rId40" Type="http://schemas.openxmlformats.org/officeDocument/2006/relationships/hyperlink" Target="https://edms.cern.ch/cdd/plsql/c4w.display_details?cookie=1013926&amp;p_drob_id=81135&amp;p_version=**" TargetMode="External" /><Relationship Id="rId41" Type="http://schemas.openxmlformats.org/officeDocument/2006/relationships/hyperlink" Target="https://edms.cern.ch/cdd/plsql/c4w.display_details?cookie=1013926&amp;p_drob_id=81137&amp;p_version=**" TargetMode="External" /><Relationship Id="rId42" Type="http://schemas.openxmlformats.org/officeDocument/2006/relationships/hyperlink" Target="https://edms.cern.ch/cdd/plsql/c4w.display_details?cookie=1013926&amp;p_drob_id=81612&amp;p_version=**" TargetMode="External" /><Relationship Id="rId43" Type="http://schemas.openxmlformats.org/officeDocument/2006/relationships/hyperlink" Target="https://edms.cern.ch/cdd/plsql/c4w.display_details?cookie=1013926&amp;p_drob_id=332458&amp;p_version=**" TargetMode="External" /><Relationship Id="rId44" Type="http://schemas.openxmlformats.org/officeDocument/2006/relationships/hyperlink" Target="https://edms.cern.ch/cdd/plsql/c4w.display_details?cookie=1013926&amp;p_drob_id=56086&amp;p_version=**" TargetMode="External" /><Relationship Id="rId45" Type="http://schemas.openxmlformats.org/officeDocument/2006/relationships/hyperlink" Target="https://edms.cern.ch/cdd/plsql/c4w.display_details?cookie=1013926&amp;p_drob_id=73071&amp;p_version=**" TargetMode="External" /><Relationship Id="rId46" Type="http://schemas.openxmlformats.org/officeDocument/2006/relationships/hyperlink" Target="https://edms.cern.ch/cdd/plsql/c4w.display_details?cookie=1013926&amp;p_drob_id=55993&amp;p_version=**" TargetMode="External" /><Relationship Id="rId47" Type="http://schemas.openxmlformats.org/officeDocument/2006/relationships/hyperlink" Target="https://edms.cern.ch/cdd/plsql/c4w.display_details?cookie=1013926&amp;p_drob_id=80921&amp;p_version=**" TargetMode="External" /><Relationship Id="rId48" Type="http://schemas.openxmlformats.org/officeDocument/2006/relationships/hyperlink" Target="https://edms.cern.ch/cdd/plsql/c4w.display_details?cookie=1013926&amp;p_drob_id=56052&amp;p_version=**" TargetMode="External" /><Relationship Id="rId49" Type="http://schemas.openxmlformats.org/officeDocument/2006/relationships/hyperlink" Target="https://edms.cern.ch/cdd/plsql/c4w.display_details?cookie=1013926&amp;p_drob_id=56056&amp;p_version=**" TargetMode="External" /><Relationship Id="rId50" Type="http://schemas.openxmlformats.org/officeDocument/2006/relationships/hyperlink" Target="https://edms.cern.ch/cdd/plsql/c4w.display_details?cookie=1013926&amp;p_drob_id=56059&amp;p_version=**" TargetMode="External" /><Relationship Id="rId51" Type="http://schemas.openxmlformats.org/officeDocument/2006/relationships/hyperlink" Target="https://edms.cern.ch/cdd/plsql/c4w.display_details?cookie=1013926&amp;p_drob_id=80938&amp;p_version=**" TargetMode="External" /><Relationship Id="rId52" Type="http://schemas.openxmlformats.org/officeDocument/2006/relationships/hyperlink" Target="https://edms.cern.ch/cdd/plsql/c4w.display_details?cookie=1013926&amp;p_drob_id=56062&amp;p_version=**" TargetMode="External" /><Relationship Id="rId53" Type="http://schemas.openxmlformats.org/officeDocument/2006/relationships/hyperlink" Target="https://edms.cern.ch/cdd/plsql/c4w.display_details?cookie=1013926&amp;p_drob_id=56065&amp;p_version=**" TargetMode="External" /><Relationship Id="rId54" Type="http://schemas.openxmlformats.org/officeDocument/2006/relationships/hyperlink" Target="https://edms.cern.ch/cdd/plsql/c4w.display_details?cookie=1013926&amp;p_drob_id=56068&amp;p_version=**" TargetMode="External" /><Relationship Id="rId55" Type="http://schemas.openxmlformats.org/officeDocument/2006/relationships/hyperlink" Target="https://edms.cern.ch/cdd/plsql/c4w.display_details?cookie=1013926&amp;p_drob_id=80941&amp;p_version=**" TargetMode="External" /><Relationship Id="rId56" Type="http://schemas.openxmlformats.org/officeDocument/2006/relationships/hyperlink" Target="https://edms.cern.ch/cdd/plsql/c4w.display_details?cookie=1013926&amp;p_drob_id=56072&amp;p_version=**" TargetMode="External" /><Relationship Id="rId57" Type="http://schemas.openxmlformats.org/officeDocument/2006/relationships/hyperlink" Target="https://edms.cern.ch/cdd/plsql/c4w.display_details?cookie=1013926&amp;p_drob_id=74592&amp;p_version=**" TargetMode="External" /><Relationship Id="rId58" Type="http://schemas.openxmlformats.org/officeDocument/2006/relationships/hyperlink" Target="https://edms.cern.ch/cdd/plsql/c4w.display_details?cookie=1013926&amp;p_drob_id=56076&amp;p_version=**" TargetMode="External" /><Relationship Id="rId59" Type="http://schemas.openxmlformats.org/officeDocument/2006/relationships/hyperlink" Target="https://edms.cern.ch/cdd/plsql/c4w.display_details?cookie=1013926&amp;p_drob_id=73080&amp;p_version=**" TargetMode="External" /><Relationship Id="rId60" Type="http://schemas.openxmlformats.org/officeDocument/2006/relationships/hyperlink" Target="https://edms.cern.ch/cdd/plsql/c4w.display_details?cookie=1013926&amp;p_drob_id=73080&amp;p_version=**" TargetMode="External" /><Relationship Id="rId61" Type="http://schemas.openxmlformats.org/officeDocument/2006/relationships/hyperlink" Target="https://edms.cern.ch/cdd/plsql/c4w.display_details?cookie=1013926&amp;p_drob_id=56088&amp;p_version=**" TargetMode="External" /><Relationship Id="rId62" Type="http://schemas.openxmlformats.org/officeDocument/2006/relationships/hyperlink" Target="https://edms.cern.ch/cdd/plsql/c4w.display_details?cookie=1013926&amp;p_drob_id=56088&amp;p_version=**" TargetMode="External" /><Relationship Id="rId63" Type="http://schemas.openxmlformats.org/officeDocument/2006/relationships/hyperlink" Target="https://edms.cern.ch/cdd/plsql/c4w.display_details?cookie=1013926&amp;p_drob_id=56090&amp;p_version=**" TargetMode="External" /><Relationship Id="rId64" Type="http://schemas.openxmlformats.org/officeDocument/2006/relationships/hyperlink" Target="https://edms.cern.ch/cdd/plsql/c4w.display_details?cookie=1013926&amp;p_drob_id=56090&amp;p_version=**" TargetMode="External" /><Relationship Id="rId65" Type="http://schemas.openxmlformats.org/officeDocument/2006/relationships/hyperlink" Target="https://edms.cern.ch/cdd/plsql/c4w.display_details?cookie=1013926&amp;p_drob_id=56090&amp;p_version=**" TargetMode="External" /><Relationship Id="rId66" Type="http://schemas.openxmlformats.org/officeDocument/2006/relationships/hyperlink" Target="https://edms.cern.ch/cdd/plsql/c4w.display_details?cookie=1013926&amp;p_drob_id=56092&amp;p_version=**" TargetMode="External" /><Relationship Id="rId67" Type="http://schemas.openxmlformats.org/officeDocument/2006/relationships/hyperlink" Target="https://edms.cern.ch/cdd/plsql/c4w.display_details?cookie=1013926&amp;p_drob_id=56094&amp;p_version=**" TargetMode="External" /><Relationship Id="rId68" Type="http://schemas.openxmlformats.org/officeDocument/2006/relationships/hyperlink" Target="https://edms.cern.ch/cdd/plsql/c4w.display_details?cookie=1013926&amp;p_drob_id=56096&amp;p_version=**" TargetMode="External" /><Relationship Id="rId69" Type="http://schemas.openxmlformats.org/officeDocument/2006/relationships/hyperlink" Target="https://edms.cern.ch/cdd/plsql/c4w.display_details?cookie=1013926&amp;p_drob_id=56098&amp;p_version=**" TargetMode="External" /><Relationship Id="rId70" Type="http://schemas.openxmlformats.org/officeDocument/2006/relationships/hyperlink" Target="https://edms.cern.ch/cdd/plsql/c4w.display_details?cookie=1013926&amp;p_drob_id=56098&amp;p_version=**" TargetMode="External" /><Relationship Id="rId71" Type="http://schemas.openxmlformats.org/officeDocument/2006/relationships/hyperlink" Target="https://edms.cern.ch/cdd/plsql/c4w.display_details?cookie=1013926&amp;p_drob_id=56100&amp;p_version=**" TargetMode="External" /><Relationship Id="rId72" Type="http://schemas.openxmlformats.org/officeDocument/2006/relationships/hyperlink" Target="https://edms.cern.ch/cdd/plsql/c4w.display_details?cookie=1013926&amp;p_drob_id=56102&amp;p_version=**" TargetMode="External" /><Relationship Id="rId73" Type="http://schemas.openxmlformats.org/officeDocument/2006/relationships/hyperlink" Target="https://edms.cern.ch/cdd/plsql/c4w.display_details?cookie=1013926&amp;p_drob_id=56104&amp;p_version=**" TargetMode="External" /><Relationship Id="rId74" Type="http://schemas.openxmlformats.org/officeDocument/2006/relationships/hyperlink" Target="https://edms.cern.ch/cdd/plsql/c4w.display_details?cookie=1013926&amp;p_drob_id=98523&amp;p_version=**" TargetMode="External" /><Relationship Id="rId75" Type="http://schemas.openxmlformats.org/officeDocument/2006/relationships/hyperlink" Target="https://edms.cern.ch/cdd/plsql/c4w.display_details?cookie=1013926&amp;p_drob_id=72661&amp;p_version=**" TargetMode="External" /><Relationship Id="rId76" Type="http://schemas.openxmlformats.org/officeDocument/2006/relationships/hyperlink" Target="https://edms.cern.ch/cdd/plsql/c4w.display_details?cookie=1013926&amp;p_drob_id=98708&amp;p_version=**" TargetMode="External" /><Relationship Id="rId77" Type="http://schemas.openxmlformats.org/officeDocument/2006/relationships/hyperlink" Target="https://edms.cern.ch/cdd/plsql/c4w.display_details?cookie=1013926&amp;p_drob_id=72737&amp;p_version=**" TargetMode="External" /><Relationship Id="rId78" Type="http://schemas.openxmlformats.org/officeDocument/2006/relationships/hyperlink" Target="https://edms.cern.ch/cdd/plsql/c4w.display_details?cookie=1013926&amp;p_drob_id=72737&amp;p_version=**" TargetMode="External" /><Relationship Id="rId79" Type="http://schemas.openxmlformats.org/officeDocument/2006/relationships/hyperlink" Target="https://edms.cern.ch/cdd/plsql/c4w.display_details?cookie=1013926&amp;p_drob_id=98602&amp;p_version=**" TargetMode="External" /><Relationship Id="rId80" Type="http://schemas.openxmlformats.org/officeDocument/2006/relationships/hyperlink" Target="https://edms.cern.ch/cdd/plsql/c4w.display_details?cookie=1013926&amp;p_drob_id=80905&amp;p_version=**" TargetMode="External" /><Relationship Id="rId81" Type="http://schemas.openxmlformats.org/officeDocument/2006/relationships/hyperlink" Target="https://edms.cern.ch/cdd/plsql/c4w.display_details?cookie=1013926&amp;p_drob_id=80909&amp;p_version=**" TargetMode="External" /><Relationship Id="rId82" Type="http://schemas.openxmlformats.org/officeDocument/2006/relationships/hyperlink" Target="https://edms.cern.ch/cdd/plsql/c4w.display_details?cookie=1013926&amp;p_drob_id=72737&amp;p_version=**" TargetMode="External" /><Relationship Id="rId83" Type="http://schemas.openxmlformats.org/officeDocument/2006/relationships/hyperlink" Target="https://edms.cern.ch/cdd/plsql/c4w.display_details?cookie=1013926&amp;p_drob_id=72737&amp;p_version=**" TargetMode="External" /><Relationship Id="rId84" Type="http://schemas.openxmlformats.org/officeDocument/2006/relationships/hyperlink" Target="https://edms.cern.ch/cdd/plsql/c4w.display_details?cookie=1013926&amp;p_drob_id=72737&amp;p_version=**" TargetMode="External" /><Relationship Id="rId85" Type="http://schemas.openxmlformats.org/officeDocument/2006/relationships/hyperlink" Target="https://edms.cern.ch/cdd/plsql/c4w.display_details?cookie=1013926&amp;p_drob_id=72737&amp;p_version=**" TargetMode="External" /><Relationship Id="rId86" Type="http://schemas.openxmlformats.org/officeDocument/2006/relationships/hyperlink" Target="https://edms.cern.ch/cdd/plsql/c4w.display_details?cookie=1013926&amp;p_drob_id=72737&amp;p_version=**" TargetMode="External" /><Relationship Id="rId87" Type="http://schemas.openxmlformats.org/officeDocument/2006/relationships/hyperlink" Target="https://edms.cern.ch/cdd/plsql/c4w.display_details?cookie=1013926&amp;p_drob_id=72737&amp;p_version=**" TargetMode="External" /><Relationship Id="rId88" Type="http://schemas.openxmlformats.org/officeDocument/2006/relationships/hyperlink" Target="https://edms.cern.ch/cdd/plsql/c4w.display_details?cookie=1013926&amp;p_drob_id=72737&amp;p_version=**" TargetMode="External" /><Relationship Id="rId89" Type="http://schemas.openxmlformats.org/officeDocument/2006/relationships/hyperlink" Target="https://edms.cern.ch/cdd/plsql/c4w.display_details?cookie=1013926&amp;p_drob_id=72737&amp;p_version=**" TargetMode="External" /><Relationship Id="rId90" Type="http://schemas.openxmlformats.org/officeDocument/2006/relationships/hyperlink" Target="https://edms.cern.ch/cdd/plsql/c4w.display_details?cookie=1013926&amp;p_drob_id=72737&amp;p_version=**" TargetMode="External" /><Relationship Id="rId91" Type="http://schemas.openxmlformats.org/officeDocument/2006/relationships/hyperlink" Target="https://edms.cern.ch/cdd/plsql/c4w.display_details?cookie=1013926&amp;p_drob_id=72737&amp;p_version=**" TargetMode="External" /><Relationship Id="rId92" Type="http://schemas.openxmlformats.org/officeDocument/2006/relationships/hyperlink" Target="https://edms.cern.ch/cdd/plsql/c4w.display_details?cookie=1013926&amp;p_drob_id=72661&amp;p_version=**" TargetMode="External" /><Relationship Id="rId93" Type="http://schemas.openxmlformats.org/officeDocument/2006/relationships/hyperlink" Target="https://edms.cern.ch/cdd/plsql/c4w.display_details?cookie=1013926&amp;p_drob_id=72661&amp;p_version=**" TargetMode="External" /><Relationship Id="rId94" Type="http://schemas.openxmlformats.org/officeDocument/2006/relationships/hyperlink" Target="https://edms.cern.ch/cdd/plsql/c4w.display_details?cookie=1013926&amp;p_drob_id=72661&amp;p_version=**" TargetMode="External" /><Relationship Id="rId95" Type="http://schemas.openxmlformats.org/officeDocument/2006/relationships/hyperlink" Target="https://edms.cern.ch/cdd/plsql/c4w.display_details?cookie=1013926&amp;p_drob_id=72661&amp;p_version=**" TargetMode="External" /><Relationship Id="rId96" Type="http://schemas.openxmlformats.org/officeDocument/2006/relationships/hyperlink" Target="https://edms.cern.ch/cdd/plsql/c4w.display_details?cookie=1013926&amp;p_drob_id=72661&amp;p_version=**" TargetMode="External" /><Relationship Id="rId97" Type="http://schemas.openxmlformats.org/officeDocument/2006/relationships/hyperlink" Target="https://edms.cern.ch/cdd/plsql/c4w.display_details?cookie=1013926&amp;p_drob_id=72661&amp;p_version=**" TargetMode="External" /><Relationship Id="rId98" Type="http://schemas.openxmlformats.org/officeDocument/2006/relationships/hyperlink" Target="https://edms.cern.ch/cdd/plsql/c4w.display_details?cookie=1013926&amp;p_drob_id=72661&amp;p_version=**" TargetMode="External" /><Relationship Id="rId99" Type="http://schemas.openxmlformats.org/officeDocument/2006/relationships/hyperlink" Target="https://edms.cern.ch/cdd/plsql/c4w.display_details?cookie=1013926&amp;p_drob_id=72661&amp;p_version=**" TargetMode="External" /><Relationship Id="rId100" Type="http://schemas.openxmlformats.org/officeDocument/2006/relationships/hyperlink" Target="https://edms.cern.ch/cdd/plsql/c4w.display_details?cookie=1013926&amp;p_drob_id=72661&amp;p_version=**" TargetMode="External" /><Relationship Id="rId101" Type="http://schemas.openxmlformats.org/officeDocument/2006/relationships/hyperlink" Target="https://edms.cern.ch/cdd/plsql/c4w.display_details?cookie=1013926&amp;p_drob_id=72661&amp;p_version=**" TargetMode="External" /><Relationship Id="rId102" Type="http://schemas.openxmlformats.org/officeDocument/2006/relationships/hyperlink" Target="https://edms.cern.ch/cdd/plsql/c4w.display_details?cookie=1013926&amp;p_drob_id=72661&amp;p_version=**" TargetMode="External" /><Relationship Id="rId103" Type="http://schemas.openxmlformats.org/officeDocument/2006/relationships/hyperlink" Target="https://edms.cern.ch/cdd/plsql/c4w.display_details?cookie=1013926&amp;p_drob_id=56258&amp;p_version=**" TargetMode="External" /><Relationship Id="rId104" Type="http://schemas.openxmlformats.org/officeDocument/2006/relationships/hyperlink" Target="https://edms.cern.ch/cdd/plsql/c4w.display_details?cookie=1013926&amp;p_drob_id=56258&amp;p_version=**" TargetMode="External" /><Relationship Id="rId105" Type="http://schemas.openxmlformats.org/officeDocument/2006/relationships/hyperlink" Target="https://edms.cern.ch/cdd/plsql/c4w.display_details?cookie=1013926&amp;p_drob_id=445545&amp;p_version=**" TargetMode="External" /><Relationship Id="rId106" Type="http://schemas.openxmlformats.org/officeDocument/2006/relationships/hyperlink" Target="https://edms.cern.ch/cdd/plsql/c4w.display_details?cookie=1013926&amp;p_drob_id=73348&amp;p_version=**" TargetMode="External" /><Relationship Id="rId107" Type="http://schemas.openxmlformats.org/officeDocument/2006/relationships/hyperlink" Target="https://edms.cern.ch/cdd/plsql/c4w.display_details?cookie=1013926&amp;p_drob_id=60989&amp;p_version=**" TargetMode="External" /><Relationship Id="rId108" Type="http://schemas.openxmlformats.org/officeDocument/2006/relationships/hyperlink" Target="https://edms.cern.ch/cdd/plsql/c4w.display_details?cookie=1013926&amp;p_drob_id=56258&amp;p_version=**" TargetMode="External" /><Relationship Id="rId109" Type="http://schemas.openxmlformats.org/officeDocument/2006/relationships/hyperlink" Target="https://edms.cern.ch/cdd/plsql/c4w.display_details?cookie=1013926&amp;p_drob_id=73348&amp;p_version=**" TargetMode="External" /><Relationship Id="rId110" Type="http://schemas.openxmlformats.org/officeDocument/2006/relationships/hyperlink" Target="https://edms.cern.ch/cdd/plsql/c4w.display_details?cookie=1013926&amp;p_drob_id=98641&amp;p_version=**" TargetMode="External" /><Relationship Id="rId111" Type="http://schemas.openxmlformats.org/officeDocument/2006/relationships/hyperlink" Target="https://edms.cern.ch/cdd/plsql/c4w.display_details?cookie=1013926&amp;p_drob_id=98710&amp;p_version=**" TargetMode="External" /><Relationship Id="rId112" Type="http://schemas.openxmlformats.org/officeDocument/2006/relationships/hyperlink" Target="https://edms.cern.ch/cdd/plsql/c4w.display_details?cookie=1013926&amp;p_drob_id=56258&amp;p_version=**" TargetMode="External" /><Relationship Id="rId113" Type="http://schemas.openxmlformats.org/officeDocument/2006/relationships/hyperlink" Target="https://edms.cern.ch/cdd/plsql/c4w.display_details?cookie=1013926&amp;p_drob_id=63102&amp;p_version=**" TargetMode="External" /><Relationship Id="rId114" Type="http://schemas.openxmlformats.org/officeDocument/2006/relationships/hyperlink" Target="https://edms.cern.ch/cdd/plsql/c4w.display_details?cookie=1013926&amp;p_drob_id=63112&amp;p_version=**" TargetMode="External" /><Relationship Id="rId115" Type="http://schemas.openxmlformats.org/officeDocument/2006/relationships/hyperlink" Target="https://edms.cern.ch/cdd/plsql/c4w.display_details?cookie=1013926&amp;p_drob_id=56258&amp;p_version=**" TargetMode="External" /><Relationship Id="rId116" Type="http://schemas.openxmlformats.org/officeDocument/2006/relationships/hyperlink" Target="http://psb-machine.web.cern.ch/psb-machine/sectors/02.htm" TargetMode="External" /><Relationship Id="rId117" Type="http://schemas.openxmlformats.org/officeDocument/2006/relationships/hyperlink" Target="https://edms.cern.ch/cdd/plsql/c4w.display_details?cookie=1013926&amp;p_drob_id=57711&amp;p_version=**" TargetMode="External" /><Relationship Id="rId118" Type="http://schemas.openxmlformats.org/officeDocument/2006/relationships/hyperlink" Target="https://edms.cern.ch/cdd/plsql/c4w.display_details?cookie=1013926&amp;p_drob_id=72737&amp;p_version=**" TargetMode="External" /><Relationship Id="rId119" Type="http://schemas.openxmlformats.org/officeDocument/2006/relationships/hyperlink" Target="http://psb-machine.web.cern.ch/psb-machine/sectors/02.htm" TargetMode="External" /><Relationship Id="rId120" Type="http://schemas.openxmlformats.org/officeDocument/2006/relationships/hyperlink" Target="https://edms.cern.ch/cdd/plsql/c4w.display_details?cookie=1013926&amp;p_drob_id=57711&amp;p_version=**" TargetMode="External" /><Relationship Id="rId121" Type="http://schemas.openxmlformats.org/officeDocument/2006/relationships/hyperlink" Target="https://edms.cern.ch/cdd/plsql/c4w.display_details?cookie=1013926&amp;p_drob_id=72737&amp;p_version=**" TargetMode="External" /><Relationship Id="rId122" Type="http://schemas.openxmlformats.org/officeDocument/2006/relationships/hyperlink" Target="http://psb-machine.web.cern.ch/psb-machine/sectors/02.htm" TargetMode="External" /><Relationship Id="rId123" Type="http://schemas.openxmlformats.org/officeDocument/2006/relationships/hyperlink" Target="https://edms.cern.ch/cdd/plsql/c4w.display_details?cookie=1013926&amp;p_drob_id=57711&amp;p_version=**" TargetMode="External" /><Relationship Id="rId124" Type="http://schemas.openxmlformats.org/officeDocument/2006/relationships/hyperlink" Target="https://edms.cern.ch/cdd/plsql/c4w.display_details?cookie=1013926&amp;p_drob_id=72737&amp;p_version=**" TargetMode="External" /><Relationship Id="rId125" Type="http://schemas.openxmlformats.org/officeDocument/2006/relationships/hyperlink" Target="http://psb-machine.web.cern.ch/psb-machine/sectors/02.htm" TargetMode="External" /><Relationship Id="rId126" Type="http://schemas.openxmlformats.org/officeDocument/2006/relationships/hyperlink" Target="https://edms.cern.ch/cdd/plsql/c4w.display_details?cookie=1013926&amp;p_drob_id=57711&amp;p_version=**" TargetMode="External" /><Relationship Id="rId127" Type="http://schemas.openxmlformats.org/officeDocument/2006/relationships/hyperlink" Target="https://edms.cern.ch/cdd/plsql/c4w.display_details?cookie=1013926&amp;p_drob_id=72737&amp;p_version=**" TargetMode="External" /><Relationship Id="rId128" Type="http://schemas.openxmlformats.org/officeDocument/2006/relationships/hyperlink" Target="http://psb-machine.web.cern.ch/psb-machine/sectors/02.htm" TargetMode="External" /><Relationship Id="rId129" Type="http://schemas.openxmlformats.org/officeDocument/2006/relationships/hyperlink" Target="https://edms.cern.ch/cdd/plsql/c4w.display_details?cookie=1013926&amp;p_drob_id=57711&amp;p_version=**" TargetMode="External" /><Relationship Id="rId130" Type="http://schemas.openxmlformats.org/officeDocument/2006/relationships/hyperlink" Target="https://edms.cern.ch/cdd/plsql/c4w.display_details?cookie=1013926&amp;p_drob_id=72737&amp;p_version=**" TargetMode="External" /><Relationship Id="rId131" Type="http://schemas.openxmlformats.org/officeDocument/2006/relationships/hyperlink" Target="http://psb-machine.web.cern.ch/psb-machine/sectors/15.htm" TargetMode="External" /><Relationship Id="rId132" Type="http://schemas.openxmlformats.org/officeDocument/2006/relationships/hyperlink" Target="https://edms.cern.ch/cdd/plsql/c4w.display_details?cookie=1013926&amp;p_drob_id=88397&amp;p_version=**" TargetMode="External" /><Relationship Id="rId133" Type="http://schemas.openxmlformats.org/officeDocument/2006/relationships/hyperlink" Target="https://edms.cern.ch/cdd/plsql/c4w.display_details?cookie=1013926&amp;p_drob_id=72661&amp;p_version=**" TargetMode="External" /><Relationship Id="rId134" Type="http://schemas.openxmlformats.org/officeDocument/2006/relationships/hyperlink" Target="https://edms.cern.ch/cdd/plsql/c4w.display_details?cookie=1013926&amp;p_drob_id=56258&amp;p_version=**" TargetMode="External" /><Relationship Id="rId135" Type="http://schemas.openxmlformats.org/officeDocument/2006/relationships/hyperlink" Target="https://edms.cern.ch/cdd/plsql/c4w.display_details?cookie=1013926&amp;p_drob_id=80905&amp;p_version=**" TargetMode="External" /><Relationship Id="rId136" Type="http://schemas.openxmlformats.org/officeDocument/2006/relationships/hyperlink" Target="https://edms.cern.ch/cdd/plsql/c4w.display_details?cookie=1013926&amp;p_drob_id=80909&amp;p_version=**" TargetMode="External" /><Relationship Id="rId137" Type="http://schemas.openxmlformats.org/officeDocument/2006/relationships/hyperlink" Target="https://edms.cern.ch/cdd/plsql/c4w.display_details?cookie=1013926&amp;p_drob_id=56059&amp;p_version=**" TargetMode="External" /><Relationship Id="rId138" Type="http://schemas.openxmlformats.org/officeDocument/2006/relationships/comments" Target="../comments2.xml" /><Relationship Id="rId139" Type="http://schemas.openxmlformats.org/officeDocument/2006/relationships/vmlDrawing" Target="../drawings/vmlDrawing2.vml" /><Relationship Id="rId14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b-div-bt.web.cern.ch/ab-div-bt/Sections/KPS/Systems/psparam.htm" TargetMode="External" /><Relationship Id="rId2" Type="http://schemas.openxmlformats.org/officeDocument/2006/relationships/hyperlink" Target="http://ab-div-bt.web.cern.ch/ab-div-bt/Sections/KPS/Systems/psparam.htm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0"/>
  <sheetViews>
    <sheetView zoomScale="75" zoomScaleNormal="75" workbookViewId="0" topLeftCell="A70">
      <selection activeCell="A1" sqref="A1"/>
    </sheetView>
  </sheetViews>
  <sheetFormatPr defaultColWidth="9.140625" defaultRowHeight="12.75"/>
  <cols>
    <col min="1" max="2" width="6.140625" style="0" customWidth="1"/>
    <col min="3" max="3" width="7.57421875" style="0" customWidth="1"/>
    <col min="4" max="4" width="56.140625" style="0" bestFit="1" customWidth="1"/>
    <col min="5" max="5" width="24.140625" style="79" bestFit="1" customWidth="1"/>
    <col min="6" max="6" width="24.140625" style="79" customWidth="1"/>
    <col min="7" max="7" width="30.57421875" style="193" bestFit="1" customWidth="1"/>
    <col min="8" max="8" width="55.7109375" style="0" bestFit="1" customWidth="1"/>
    <col min="9" max="9" width="42.7109375" style="0" bestFit="1" customWidth="1"/>
    <col min="10" max="10" width="17.140625" style="0" bestFit="1" customWidth="1"/>
    <col min="11" max="11" width="8.28125" style="0" bestFit="1" customWidth="1"/>
    <col min="12" max="12" width="7.7109375" style="0" bestFit="1" customWidth="1"/>
    <col min="13" max="13" width="7.28125" style="0" bestFit="1" customWidth="1"/>
    <col min="14" max="15" width="17.140625" style="0" bestFit="1" customWidth="1"/>
    <col min="16" max="16" width="6.00390625" style="0" bestFit="1" customWidth="1"/>
    <col min="17" max="17" width="7.57421875" style="0" bestFit="1" customWidth="1"/>
    <col min="18" max="18" width="7.00390625" style="0" bestFit="1" customWidth="1"/>
    <col min="19" max="19" width="10.140625" style="0" bestFit="1" customWidth="1"/>
    <col min="20" max="20" width="10.8515625" style="0" bestFit="1" customWidth="1"/>
    <col min="21" max="21" width="5.00390625" style="0" bestFit="1" customWidth="1"/>
    <col min="22" max="22" width="9.8515625" style="0" bestFit="1" customWidth="1"/>
    <col min="23" max="23" width="8.7109375" style="0" bestFit="1" customWidth="1"/>
    <col min="24" max="24" width="7.140625" style="0" bestFit="1" customWidth="1"/>
    <col min="25" max="25" width="8.7109375" style="0" bestFit="1" customWidth="1"/>
    <col min="26" max="26" width="9.8515625" style="0" bestFit="1" customWidth="1"/>
    <col min="27" max="27" width="8.140625" style="0" bestFit="1" customWidth="1"/>
    <col min="31" max="31" width="34.8515625" style="0" bestFit="1" customWidth="1"/>
    <col min="32" max="32" width="4.8515625" style="0" bestFit="1" customWidth="1"/>
    <col min="33" max="33" width="10.57421875" style="0" bestFit="1" customWidth="1"/>
  </cols>
  <sheetData>
    <row r="1" spans="1:33" ht="12.75">
      <c r="A1" s="214" t="s">
        <v>0</v>
      </c>
      <c r="B1" s="215"/>
      <c r="C1" s="215"/>
      <c r="D1" s="215"/>
      <c r="E1" s="147" t="s">
        <v>0</v>
      </c>
      <c r="F1" s="220" t="s">
        <v>1</v>
      </c>
      <c r="G1" s="220"/>
      <c r="H1" s="147" t="s">
        <v>2</v>
      </c>
      <c r="I1" s="147" t="s">
        <v>2</v>
      </c>
      <c r="J1" s="147" t="s">
        <v>3</v>
      </c>
      <c r="K1" s="148" t="s">
        <v>4</v>
      </c>
      <c r="L1" s="148" t="s">
        <v>5</v>
      </c>
      <c r="M1" s="148" t="s">
        <v>6</v>
      </c>
      <c r="N1" s="148"/>
      <c r="O1" s="148"/>
      <c r="P1" s="149"/>
      <c r="Q1" s="149"/>
      <c r="R1" s="149"/>
      <c r="S1" s="150" t="s">
        <v>7</v>
      </c>
      <c r="T1" s="150" t="s">
        <v>7</v>
      </c>
      <c r="U1" s="149"/>
      <c r="V1" s="148" t="s">
        <v>8</v>
      </c>
      <c r="W1" s="148" t="s">
        <v>8</v>
      </c>
      <c r="X1" s="148" t="s">
        <v>281</v>
      </c>
      <c r="Y1" s="148" t="s">
        <v>9</v>
      </c>
      <c r="Z1" s="148" t="s">
        <v>9</v>
      </c>
      <c r="AA1" s="149"/>
      <c r="AB1" s="149"/>
      <c r="AC1" s="149"/>
      <c r="AD1" s="149"/>
      <c r="AE1" s="151"/>
      <c r="AF1" s="147" t="s">
        <v>0</v>
      </c>
      <c r="AG1" s="152"/>
    </row>
    <row r="2" spans="1:33" ht="13.5" thickBot="1">
      <c r="A2" s="216" t="s">
        <v>28</v>
      </c>
      <c r="B2" s="217"/>
      <c r="C2" s="218" t="s">
        <v>352</v>
      </c>
      <c r="D2" s="217"/>
      <c r="E2" s="178" t="s">
        <v>173</v>
      </c>
      <c r="F2" s="178" t="s">
        <v>487</v>
      </c>
      <c r="G2" s="178" t="s">
        <v>10</v>
      </c>
      <c r="H2" s="178" t="s">
        <v>11</v>
      </c>
      <c r="I2" s="178" t="s">
        <v>262</v>
      </c>
      <c r="J2" s="178" t="s">
        <v>12</v>
      </c>
      <c r="K2" s="178" t="s">
        <v>13</v>
      </c>
      <c r="L2" s="178" t="s">
        <v>14</v>
      </c>
      <c r="M2" s="178" t="s">
        <v>15</v>
      </c>
      <c r="N2" s="178" t="s">
        <v>16</v>
      </c>
      <c r="O2" s="178" t="s">
        <v>17</v>
      </c>
      <c r="P2" s="178" t="s">
        <v>18</v>
      </c>
      <c r="Q2" s="178" t="s">
        <v>19</v>
      </c>
      <c r="R2" s="178" t="s">
        <v>20</v>
      </c>
      <c r="S2" s="179" t="s">
        <v>21</v>
      </c>
      <c r="T2" s="179" t="s">
        <v>22</v>
      </c>
      <c r="U2" s="178" t="s">
        <v>23</v>
      </c>
      <c r="V2" s="178" t="s">
        <v>282</v>
      </c>
      <c r="W2" s="178" t="s">
        <v>284</v>
      </c>
      <c r="X2" s="178" t="s">
        <v>283</v>
      </c>
      <c r="Y2" s="178" t="s">
        <v>284</v>
      </c>
      <c r="Z2" s="178" t="s">
        <v>282</v>
      </c>
      <c r="AA2" s="178" t="s">
        <v>24</v>
      </c>
      <c r="AB2" s="178"/>
      <c r="AC2" s="178"/>
      <c r="AD2" s="180"/>
      <c r="AE2" s="178" t="s">
        <v>25</v>
      </c>
      <c r="AF2" s="178" t="s">
        <v>26</v>
      </c>
      <c r="AG2" s="181" t="s">
        <v>27</v>
      </c>
    </row>
    <row r="3" spans="1:33" s="253" customFormat="1" ht="18" customHeight="1">
      <c r="A3" s="540" t="s">
        <v>316</v>
      </c>
      <c r="B3" s="552" t="s">
        <v>416</v>
      </c>
      <c r="C3" s="568"/>
      <c r="D3" s="258"/>
      <c r="E3" s="358"/>
      <c r="F3" s="358"/>
      <c r="G3" s="341"/>
      <c r="H3" s="399"/>
      <c r="I3" s="399"/>
      <c r="J3" s="399"/>
      <c r="K3" s="400"/>
      <c r="L3" s="400"/>
      <c r="M3" s="400"/>
      <c r="N3" s="401"/>
      <c r="O3" s="401"/>
      <c r="P3" s="402"/>
      <c r="Q3" s="402"/>
      <c r="R3" s="402"/>
      <c r="S3" s="403"/>
      <c r="T3" s="403"/>
      <c r="U3" s="402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4"/>
    </row>
    <row r="4" spans="1:33" s="253" customFormat="1" ht="18">
      <c r="A4" s="541"/>
      <c r="B4" s="553"/>
      <c r="C4" s="569"/>
      <c r="D4" s="256"/>
      <c r="E4" s="359" t="s">
        <v>317</v>
      </c>
      <c r="F4" s="359"/>
      <c r="G4" s="342"/>
      <c r="H4" s="405"/>
      <c r="I4" s="405"/>
      <c r="J4" s="405"/>
      <c r="K4" s="406"/>
      <c r="L4" s="406"/>
      <c r="M4" s="406"/>
      <c r="N4" s="407"/>
      <c r="O4" s="407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9"/>
    </row>
    <row r="5" spans="1:33" s="253" customFormat="1" ht="18">
      <c r="A5" s="541"/>
      <c r="B5" s="553"/>
      <c r="C5" s="569"/>
      <c r="D5" s="256"/>
      <c r="E5" s="359"/>
      <c r="F5" s="359"/>
      <c r="G5" s="342"/>
      <c r="H5" s="405"/>
      <c r="I5" s="405"/>
      <c r="J5" s="405"/>
      <c r="K5" s="406"/>
      <c r="L5" s="406"/>
      <c r="M5" s="406"/>
      <c r="N5" s="407"/>
      <c r="O5" s="407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9"/>
    </row>
    <row r="6" spans="1:33" s="253" customFormat="1" ht="18">
      <c r="A6" s="541"/>
      <c r="B6" s="553"/>
      <c r="C6" s="569"/>
      <c r="D6" s="256"/>
      <c r="E6" s="359" t="s">
        <v>318</v>
      </c>
      <c r="F6" s="359"/>
      <c r="G6" s="342"/>
      <c r="H6" s="405"/>
      <c r="I6" s="405"/>
      <c r="J6" s="405"/>
      <c r="K6" s="406"/>
      <c r="L6" s="406"/>
      <c r="M6" s="406"/>
      <c r="N6" s="407"/>
      <c r="O6" s="407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9"/>
    </row>
    <row r="7" spans="1:33" s="253" customFormat="1" ht="18">
      <c r="A7" s="541"/>
      <c r="B7" s="553"/>
      <c r="C7" s="569"/>
      <c r="D7" s="256"/>
      <c r="E7" s="359"/>
      <c r="F7" s="359"/>
      <c r="G7" s="342"/>
      <c r="H7" s="405"/>
      <c r="I7" s="405"/>
      <c r="J7" s="405"/>
      <c r="K7" s="406"/>
      <c r="L7" s="406"/>
      <c r="M7" s="406"/>
      <c r="N7" s="407"/>
      <c r="O7" s="407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9"/>
    </row>
    <row r="8" spans="1:33" s="253" customFormat="1" ht="18">
      <c r="A8" s="541"/>
      <c r="B8" s="553"/>
      <c r="C8" s="569"/>
      <c r="D8" s="256"/>
      <c r="E8" s="359" t="s">
        <v>319</v>
      </c>
      <c r="F8" s="359"/>
      <c r="G8" s="342"/>
      <c r="H8" s="405"/>
      <c r="I8" s="405"/>
      <c r="J8" s="405"/>
      <c r="K8" s="406"/>
      <c r="L8" s="406"/>
      <c r="M8" s="406"/>
      <c r="N8" s="407"/>
      <c r="O8" s="407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9"/>
    </row>
    <row r="9" spans="1:33" s="253" customFormat="1" ht="18">
      <c r="A9" s="541"/>
      <c r="B9" s="553"/>
      <c r="C9" s="569"/>
      <c r="D9" s="256"/>
      <c r="E9" s="359"/>
      <c r="F9" s="359"/>
      <c r="G9" s="342"/>
      <c r="H9" s="405"/>
      <c r="I9" s="405"/>
      <c r="J9" s="405"/>
      <c r="K9" s="406"/>
      <c r="L9" s="406"/>
      <c r="M9" s="406"/>
      <c r="N9" s="407"/>
      <c r="O9" s="407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9"/>
    </row>
    <row r="10" spans="1:33" s="253" customFormat="1" ht="18">
      <c r="A10" s="541"/>
      <c r="B10" s="553"/>
      <c r="C10" s="569"/>
      <c r="D10" s="256"/>
      <c r="E10" s="359" t="s">
        <v>320</v>
      </c>
      <c r="F10" s="359"/>
      <c r="G10" s="342"/>
      <c r="H10" s="405"/>
      <c r="I10" s="405"/>
      <c r="J10" s="405"/>
      <c r="K10" s="406"/>
      <c r="L10" s="406"/>
      <c r="M10" s="406"/>
      <c r="N10" s="407"/>
      <c r="O10" s="407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9"/>
    </row>
    <row r="11" spans="1:33" s="253" customFormat="1" ht="18">
      <c r="A11" s="541"/>
      <c r="B11" s="553"/>
      <c r="C11" s="569"/>
      <c r="D11" s="256"/>
      <c r="E11" s="359"/>
      <c r="F11" s="359"/>
      <c r="G11" s="342"/>
      <c r="H11" s="405"/>
      <c r="I11" s="405"/>
      <c r="J11" s="405"/>
      <c r="K11" s="406"/>
      <c r="L11" s="406"/>
      <c r="M11" s="406"/>
      <c r="N11" s="407"/>
      <c r="O11" s="407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9"/>
    </row>
    <row r="12" spans="1:33" s="253" customFormat="1" ht="18">
      <c r="A12" s="541"/>
      <c r="B12" s="553"/>
      <c r="C12" s="569"/>
      <c r="D12" s="256"/>
      <c r="E12" s="359" t="s">
        <v>321</v>
      </c>
      <c r="F12" s="359"/>
      <c r="G12" s="342"/>
      <c r="H12" s="405"/>
      <c r="I12" s="405"/>
      <c r="J12" s="405"/>
      <c r="K12" s="406"/>
      <c r="L12" s="406"/>
      <c r="M12" s="406"/>
      <c r="N12" s="407"/>
      <c r="O12" s="407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9"/>
    </row>
    <row r="13" spans="1:33" s="253" customFormat="1" ht="18">
      <c r="A13" s="541"/>
      <c r="B13" s="553"/>
      <c r="C13" s="569"/>
      <c r="D13" s="256"/>
      <c r="E13" s="359"/>
      <c r="F13" s="359"/>
      <c r="G13" s="342"/>
      <c r="H13" s="405"/>
      <c r="I13" s="405"/>
      <c r="J13" s="405"/>
      <c r="K13" s="406"/>
      <c r="L13" s="406"/>
      <c r="M13" s="406"/>
      <c r="N13" s="407"/>
      <c r="O13" s="407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9"/>
    </row>
    <row r="14" spans="1:33" s="253" customFormat="1" ht="18">
      <c r="A14" s="541"/>
      <c r="B14" s="553"/>
      <c r="C14" s="569"/>
      <c r="D14" s="256"/>
      <c r="E14" s="359" t="s">
        <v>322</v>
      </c>
      <c r="F14" s="359"/>
      <c r="G14" s="342"/>
      <c r="H14" s="405"/>
      <c r="I14" s="405"/>
      <c r="J14" s="405"/>
      <c r="K14" s="406"/>
      <c r="L14" s="406"/>
      <c r="M14" s="406"/>
      <c r="N14" s="407"/>
      <c r="O14" s="407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9"/>
    </row>
    <row r="15" spans="1:33" s="253" customFormat="1" ht="18">
      <c r="A15" s="541"/>
      <c r="B15" s="553"/>
      <c r="C15" s="569"/>
      <c r="D15" s="256"/>
      <c r="E15" s="359"/>
      <c r="F15" s="359"/>
      <c r="G15" s="342"/>
      <c r="H15" s="405"/>
      <c r="I15" s="405"/>
      <c r="J15" s="405"/>
      <c r="K15" s="406"/>
      <c r="L15" s="406"/>
      <c r="M15" s="406"/>
      <c r="N15" s="407"/>
      <c r="O15" s="407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9"/>
    </row>
    <row r="16" spans="1:33" s="253" customFormat="1" ht="18">
      <c r="A16" s="541"/>
      <c r="B16" s="553"/>
      <c r="C16" s="569"/>
      <c r="D16" s="256"/>
      <c r="E16" s="359" t="s">
        <v>323</v>
      </c>
      <c r="F16" s="359"/>
      <c r="G16" s="342"/>
      <c r="H16" s="405"/>
      <c r="I16" s="405"/>
      <c r="J16" s="405"/>
      <c r="K16" s="406"/>
      <c r="L16" s="406"/>
      <c r="M16" s="406"/>
      <c r="N16" s="407"/>
      <c r="O16" s="407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9"/>
    </row>
    <row r="17" spans="1:33" s="253" customFormat="1" ht="18">
      <c r="A17" s="541"/>
      <c r="B17" s="553"/>
      <c r="C17" s="569"/>
      <c r="D17" s="256"/>
      <c r="E17" s="359"/>
      <c r="F17" s="359"/>
      <c r="G17" s="342"/>
      <c r="H17" s="405"/>
      <c r="I17" s="405"/>
      <c r="J17" s="405"/>
      <c r="K17" s="406"/>
      <c r="L17" s="406"/>
      <c r="M17" s="406"/>
      <c r="N17" s="407"/>
      <c r="O17" s="407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9"/>
    </row>
    <row r="18" spans="1:33" s="253" customFormat="1" ht="18">
      <c r="A18" s="541"/>
      <c r="B18" s="553"/>
      <c r="C18" s="569"/>
      <c r="D18" s="256"/>
      <c r="E18" s="359" t="s">
        <v>324</v>
      </c>
      <c r="F18" s="359"/>
      <c r="G18" s="342"/>
      <c r="H18" s="405"/>
      <c r="I18" s="405"/>
      <c r="J18" s="405"/>
      <c r="K18" s="406"/>
      <c r="L18" s="406"/>
      <c r="M18" s="406"/>
      <c r="N18" s="407"/>
      <c r="O18" s="407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9"/>
    </row>
    <row r="19" spans="1:33" s="253" customFormat="1" ht="18">
      <c r="A19" s="541"/>
      <c r="B19" s="553"/>
      <c r="C19" s="569"/>
      <c r="D19" s="256"/>
      <c r="E19" s="359"/>
      <c r="F19" s="359"/>
      <c r="G19" s="342"/>
      <c r="H19" s="405"/>
      <c r="I19" s="405"/>
      <c r="J19" s="405"/>
      <c r="K19" s="406"/>
      <c r="L19" s="406"/>
      <c r="M19" s="406"/>
      <c r="N19" s="407"/>
      <c r="O19" s="407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9"/>
    </row>
    <row r="20" spans="1:33" s="253" customFormat="1" ht="18">
      <c r="A20" s="541"/>
      <c r="B20" s="553"/>
      <c r="C20" s="569"/>
      <c r="D20" s="256"/>
      <c r="E20" s="359" t="s">
        <v>325</v>
      </c>
      <c r="F20" s="359"/>
      <c r="G20" s="342"/>
      <c r="H20" s="405"/>
      <c r="I20" s="405"/>
      <c r="J20" s="405"/>
      <c r="K20" s="406"/>
      <c r="L20" s="406"/>
      <c r="M20" s="406"/>
      <c r="N20" s="407"/>
      <c r="O20" s="407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9"/>
    </row>
    <row r="21" spans="1:33" s="253" customFormat="1" ht="18">
      <c r="A21" s="541"/>
      <c r="B21" s="553"/>
      <c r="C21" s="569"/>
      <c r="D21" s="256"/>
      <c r="E21" s="359"/>
      <c r="F21" s="359"/>
      <c r="G21" s="342"/>
      <c r="H21" s="410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1:33" s="253" customFormat="1" ht="18">
      <c r="A22" s="541"/>
      <c r="B22" s="553"/>
      <c r="C22" s="569"/>
      <c r="D22" s="256"/>
      <c r="E22" s="359" t="s">
        <v>326</v>
      </c>
      <c r="F22" s="359"/>
      <c r="G22" s="342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1:33" s="253" customFormat="1" ht="18">
      <c r="A23" s="541"/>
      <c r="B23" s="553"/>
      <c r="C23" s="570"/>
      <c r="D23" s="256"/>
      <c r="E23" s="359"/>
      <c r="F23" s="359"/>
      <c r="G23" s="342"/>
      <c r="H23" s="410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1:33" ht="18">
      <c r="A24" s="541"/>
      <c r="B24" s="553"/>
      <c r="C24" s="165"/>
      <c r="D24" s="168"/>
      <c r="E24" s="168"/>
      <c r="F24" s="222"/>
      <c r="G24" s="187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70"/>
    </row>
    <row r="25" spans="1:33" s="253" customFormat="1" ht="18.75" thickBot="1">
      <c r="A25" s="541"/>
      <c r="B25" s="553"/>
      <c r="C25" s="360"/>
      <c r="D25" s="360"/>
      <c r="E25" s="361" t="s">
        <v>566</v>
      </c>
      <c r="F25" s="361"/>
      <c r="G25" s="355" t="s">
        <v>580</v>
      </c>
      <c r="H25" s="356"/>
      <c r="I25" s="356"/>
      <c r="J25" s="356" t="s">
        <v>231</v>
      </c>
      <c r="K25" s="356"/>
      <c r="L25" s="356"/>
      <c r="M25" s="356"/>
      <c r="N25" s="356" t="s">
        <v>231</v>
      </c>
      <c r="O25" s="356" t="s">
        <v>231</v>
      </c>
      <c r="P25" s="356">
        <v>145</v>
      </c>
      <c r="Q25" s="356">
        <v>72.5</v>
      </c>
      <c r="R25" s="356">
        <v>72.5</v>
      </c>
      <c r="S25" s="356"/>
      <c r="T25" s="356"/>
      <c r="U25" s="356">
        <v>145</v>
      </c>
      <c r="V25" s="93"/>
      <c r="W25" s="93"/>
      <c r="X25" s="93"/>
      <c r="Y25" s="93"/>
      <c r="Z25" s="93"/>
      <c r="AA25" s="93"/>
      <c r="AB25" s="93"/>
      <c r="AC25" s="356"/>
      <c r="AD25" s="356"/>
      <c r="AE25" s="356"/>
      <c r="AF25" s="356"/>
      <c r="AG25" s="357"/>
    </row>
    <row r="26" spans="1:33" s="67" customFormat="1" ht="18">
      <c r="A26" s="541"/>
      <c r="B26" s="553"/>
      <c r="C26" s="559" t="s">
        <v>427</v>
      </c>
      <c r="D26" s="571" t="s">
        <v>418</v>
      </c>
      <c r="E26" s="163" t="s">
        <v>327</v>
      </c>
      <c r="F26" s="163"/>
      <c r="G26" s="159" t="s">
        <v>357</v>
      </c>
      <c r="H26" s="159" t="s">
        <v>590</v>
      </c>
      <c r="I26" s="159" t="s">
        <v>591</v>
      </c>
      <c r="J26" s="159" t="s">
        <v>231</v>
      </c>
      <c r="K26" s="159">
        <v>0</v>
      </c>
      <c r="L26" s="159">
        <f>M26</f>
        <v>596</v>
      </c>
      <c r="M26" s="159">
        <v>596</v>
      </c>
      <c r="N26" s="159" t="s">
        <v>231</v>
      </c>
      <c r="O26" s="159" t="s">
        <v>231</v>
      </c>
      <c r="P26" s="159">
        <v>123</v>
      </c>
      <c r="Q26" s="159">
        <v>61.5</v>
      </c>
      <c r="R26" s="159">
        <v>61.5</v>
      </c>
      <c r="S26" s="159"/>
      <c r="T26" s="159"/>
      <c r="U26" s="159">
        <v>123</v>
      </c>
      <c r="V26" s="93"/>
      <c r="W26" s="93"/>
      <c r="X26" s="93"/>
      <c r="Y26" s="93"/>
      <c r="Z26" s="93"/>
      <c r="AA26" s="93"/>
      <c r="AB26" s="93"/>
      <c r="AC26" s="159"/>
      <c r="AD26" s="159"/>
      <c r="AE26" s="159"/>
      <c r="AF26" s="159"/>
      <c r="AG26" s="160"/>
    </row>
    <row r="27" spans="1:33" s="67" customFormat="1" ht="18">
      <c r="A27" s="541"/>
      <c r="B27" s="553"/>
      <c r="C27" s="559"/>
      <c r="D27" s="572"/>
      <c r="E27" s="163" t="s">
        <v>328</v>
      </c>
      <c r="F27" s="163"/>
      <c r="G27" s="185" t="s">
        <v>581</v>
      </c>
      <c r="H27" s="159" t="s">
        <v>579</v>
      </c>
      <c r="I27" s="159"/>
      <c r="J27" s="159" t="s">
        <v>231</v>
      </c>
      <c r="K27" s="159">
        <f>L26</f>
        <v>596</v>
      </c>
      <c r="L27" s="159">
        <f>L26+M27</f>
        <v>906</v>
      </c>
      <c r="M27" s="159">
        <v>310</v>
      </c>
      <c r="N27" s="159" t="s">
        <v>231</v>
      </c>
      <c r="O27" s="159" t="s">
        <v>231</v>
      </c>
      <c r="P27" s="159">
        <v>111</v>
      </c>
      <c r="Q27" s="159">
        <v>55.5</v>
      </c>
      <c r="R27" s="159">
        <v>55.5</v>
      </c>
      <c r="S27" s="159"/>
      <c r="T27" s="159"/>
      <c r="U27" s="159">
        <v>111</v>
      </c>
      <c r="V27" s="93"/>
      <c r="W27" s="93"/>
      <c r="X27" s="93"/>
      <c r="Y27" s="93"/>
      <c r="Z27" s="93"/>
      <c r="AA27" s="93"/>
      <c r="AB27" s="93"/>
      <c r="AC27" s="159"/>
      <c r="AD27" s="159"/>
      <c r="AE27" s="159"/>
      <c r="AF27" s="159"/>
      <c r="AG27" s="160"/>
    </row>
    <row r="28" spans="1:33" s="67" customFormat="1" ht="18">
      <c r="A28" s="541"/>
      <c r="B28" s="553"/>
      <c r="C28" s="559"/>
      <c r="D28" s="572"/>
      <c r="E28" s="163" t="s">
        <v>329</v>
      </c>
      <c r="F28" s="163"/>
      <c r="G28" s="185"/>
      <c r="H28" s="159" t="s">
        <v>354</v>
      </c>
      <c r="I28" s="159"/>
      <c r="J28" s="159" t="s">
        <v>231</v>
      </c>
      <c r="K28" s="159">
        <f aca="true" t="shared" si="0" ref="K28:K33">L27</f>
        <v>906</v>
      </c>
      <c r="L28" s="159">
        <f aca="true" t="shared" si="1" ref="L28:L33">L27+M28</f>
        <v>1184</v>
      </c>
      <c r="M28" s="159">
        <v>278</v>
      </c>
      <c r="N28" s="159" t="s">
        <v>231</v>
      </c>
      <c r="O28" s="159" t="s">
        <v>231</v>
      </c>
      <c r="P28" s="159">
        <v>145</v>
      </c>
      <c r="Q28" s="159">
        <v>72.5</v>
      </c>
      <c r="R28" s="159">
        <v>72.5</v>
      </c>
      <c r="S28" s="159"/>
      <c r="T28" s="159"/>
      <c r="U28" s="159">
        <v>145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60"/>
    </row>
    <row r="29" spans="1:33" ht="18">
      <c r="A29" s="541"/>
      <c r="B29" s="553"/>
      <c r="C29" s="559"/>
      <c r="D29" s="572"/>
      <c r="E29" s="163" t="s">
        <v>330</v>
      </c>
      <c r="F29" s="221"/>
      <c r="G29" s="185" t="s">
        <v>359</v>
      </c>
      <c r="H29" s="159" t="s">
        <v>353</v>
      </c>
      <c r="I29" s="159"/>
      <c r="J29" s="159" t="s">
        <v>231</v>
      </c>
      <c r="K29" s="159">
        <f t="shared" si="0"/>
        <v>1184</v>
      </c>
      <c r="L29" s="159">
        <f t="shared" si="1"/>
        <v>1536</v>
      </c>
      <c r="M29" s="159">
        <v>352</v>
      </c>
      <c r="N29" s="159" t="s">
        <v>231</v>
      </c>
      <c r="O29" s="159" t="s">
        <v>231</v>
      </c>
      <c r="P29" s="159">
        <v>145</v>
      </c>
      <c r="Q29" s="159">
        <v>72.5</v>
      </c>
      <c r="R29" s="159">
        <v>72.5</v>
      </c>
      <c r="S29" s="159"/>
      <c r="T29" s="159"/>
      <c r="U29" s="159">
        <v>145</v>
      </c>
      <c r="V29" s="93"/>
      <c r="W29" s="93"/>
      <c r="X29" s="93"/>
      <c r="Y29" s="93"/>
      <c r="Z29" s="93"/>
      <c r="AA29" s="93"/>
      <c r="AB29" s="93"/>
      <c r="AC29" s="159"/>
      <c r="AD29" s="159"/>
      <c r="AE29" s="159"/>
      <c r="AF29" s="159"/>
      <c r="AG29" s="160"/>
    </row>
    <row r="30" spans="1:33" s="67" customFormat="1" ht="18">
      <c r="A30" s="541"/>
      <c r="B30" s="553"/>
      <c r="C30" s="559"/>
      <c r="D30" s="572"/>
      <c r="E30" s="163" t="s">
        <v>331</v>
      </c>
      <c r="F30" s="163"/>
      <c r="G30" s="188" t="s">
        <v>355</v>
      </c>
      <c r="H30" s="159" t="s">
        <v>592</v>
      </c>
      <c r="I30" s="159"/>
      <c r="J30" s="159" t="s">
        <v>231</v>
      </c>
      <c r="K30" s="159">
        <f t="shared" si="0"/>
        <v>1536</v>
      </c>
      <c r="L30" s="159">
        <f t="shared" si="1"/>
        <v>2128</v>
      </c>
      <c r="M30" s="159">
        <v>592</v>
      </c>
      <c r="N30" s="159" t="s">
        <v>231</v>
      </c>
      <c r="O30" s="159" t="s">
        <v>231</v>
      </c>
      <c r="P30" s="159">
        <v>145</v>
      </c>
      <c r="Q30" s="159">
        <v>72.5</v>
      </c>
      <c r="R30" s="159">
        <v>72.5</v>
      </c>
      <c r="S30" s="159"/>
      <c r="T30" s="159"/>
      <c r="U30" s="159">
        <v>145</v>
      </c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60"/>
    </row>
    <row r="31" spans="1:33" ht="18">
      <c r="A31" s="541"/>
      <c r="B31" s="553"/>
      <c r="C31" s="559"/>
      <c r="D31" s="572"/>
      <c r="E31" s="163" t="s">
        <v>332</v>
      </c>
      <c r="F31" s="221"/>
      <c r="G31" s="188" t="s">
        <v>358</v>
      </c>
      <c r="H31" t="s">
        <v>360</v>
      </c>
      <c r="I31" s="159" t="s">
        <v>361</v>
      </c>
      <c r="J31" s="159" t="s">
        <v>231</v>
      </c>
      <c r="K31" s="159">
        <f>L30</f>
        <v>2128</v>
      </c>
      <c r="L31" s="159">
        <f t="shared" si="1"/>
        <v>2883</v>
      </c>
      <c r="M31" s="159">
        <v>755</v>
      </c>
      <c r="N31" s="159" t="s">
        <v>231</v>
      </c>
      <c r="O31" s="159" t="s">
        <v>231</v>
      </c>
      <c r="P31" s="159">
        <v>145</v>
      </c>
      <c r="Q31" s="159">
        <v>72.5</v>
      </c>
      <c r="R31" s="159">
        <v>72.5</v>
      </c>
      <c r="S31" s="159"/>
      <c r="T31" s="159"/>
      <c r="U31" s="159">
        <v>145</v>
      </c>
      <c r="V31" s="93"/>
      <c r="W31" s="93"/>
      <c r="X31" s="93"/>
      <c r="Y31" s="93"/>
      <c r="Z31" s="93"/>
      <c r="AA31" s="93"/>
      <c r="AB31" s="93"/>
      <c r="AC31" s="159"/>
      <c r="AD31" s="159"/>
      <c r="AE31" s="159"/>
      <c r="AF31" s="159"/>
      <c r="AG31" s="160"/>
    </row>
    <row r="32" spans="1:33" s="67" customFormat="1" ht="18">
      <c r="A32" s="541"/>
      <c r="B32" s="553"/>
      <c r="C32" s="559"/>
      <c r="D32" s="572"/>
      <c r="E32" s="163" t="s">
        <v>333</v>
      </c>
      <c r="F32" s="163"/>
      <c r="G32" s="159" t="s">
        <v>357</v>
      </c>
      <c r="H32" s="159" t="s">
        <v>590</v>
      </c>
      <c r="I32" s="159" t="s">
        <v>591</v>
      </c>
      <c r="J32" s="159" t="s">
        <v>231</v>
      </c>
      <c r="K32" s="159">
        <f t="shared" si="0"/>
        <v>2883</v>
      </c>
      <c r="L32" s="159">
        <f t="shared" si="1"/>
        <v>3479</v>
      </c>
      <c r="M32" s="159">
        <v>596</v>
      </c>
      <c r="N32" s="159" t="s">
        <v>231</v>
      </c>
      <c r="O32" s="159" t="s">
        <v>231</v>
      </c>
      <c r="P32" s="159">
        <v>123</v>
      </c>
      <c r="Q32" s="159">
        <v>61.5</v>
      </c>
      <c r="R32" s="159">
        <v>61.5</v>
      </c>
      <c r="S32" s="159"/>
      <c r="T32" s="159"/>
      <c r="U32" s="159">
        <v>123</v>
      </c>
      <c r="V32" s="93"/>
      <c r="W32" s="93"/>
      <c r="X32" s="93"/>
      <c r="Y32" s="93"/>
      <c r="Z32" s="93"/>
      <c r="AA32" s="93"/>
      <c r="AB32" s="93"/>
      <c r="AC32" s="159"/>
      <c r="AD32" s="159"/>
      <c r="AE32" s="159"/>
      <c r="AF32" s="159"/>
      <c r="AG32" s="160"/>
    </row>
    <row r="33" spans="1:33" ht="18.75" thickBot="1">
      <c r="A33" s="541"/>
      <c r="B33" s="553"/>
      <c r="C33" s="559"/>
      <c r="D33" s="573"/>
      <c r="E33" s="174" t="s">
        <v>334</v>
      </c>
      <c r="F33" s="222"/>
      <c r="G33" s="189"/>
      <c r="H33" s="172" t="s">
        <v>356</v>
      </c>
      <c r="I33" s="172"/>
      <c r="J33" s="172" t="s">
        <v>231</v>
      </c>
      <c r="K33" s="159">
        <f t="shared" si="0"/>
        <v>3479</v>
      </c>
      <c r="L33" s="159">
        <f t="shared" si="1"/>
        <v>4168</v>
      </c>
      <c r="M33" s="172">
        <v>689</v>
      </c>
      <c r="N33" s="172" t="s">
        <v>231</v>
      </c>
      <c r="O33" s="172" t="s">
        <v>231</v>
      </c>
      <c r="P33" s="172">
        <v>145</v>
      </c>
      <c r="Q33" s="172">
        <v>72.5</v>
      </c>
      <c r="R33" s="172">
        <v>72.5</v>
      </c>
      <c r="S33" s="172"/>
      <c r="T33" s="172"/>
      <c r="U33" s="172">
        <v>145</v>
      </c>
      <c r="V33" s="339"/>
      <c r="W33" s="339"/>
      <c r="X33" s="339"/>
      <c r="Y33" s="339"/>
      <c r="Z33" s="339"/>
      <c r="AA33" s="339"/>
      <c r="AB33" s="339"/>
      <c r="AC33" s="172"/>
      <c r="AD33" s="172"/>
      <c r="AE33" s="172"/>
      <c r="AF33" s="172"/>
      <c r="AG33" s="173"/>
    </row>
    <row r="34" spans="1:33" s="67" customFormat="1" ht="18">
      <c r="A34" s="541"/>
      <c r="B34" s="553"/>
      <c r="C34" s="559"/>
      <c r="D34" s="571" t="s">
        <v>419</v>
      </c>
      <c r="E34" s="164" t="s">
        <v>335</v>
      </c>
      <c r="F34" s="164"/>
      <c r="G34" s="340" t="s">
        <v>362</v>
      </c>
      <c r="H34" s="91" t="s">
        <v>593</v>
      </c>
      <c r="I34" s="91"/>
      <c r="J34" s="91" t="s">
        <v>278</v>
      </c>
      <c r="K34" s="91">
        <v>0</v>
      </c>
      <c r="L34" s="91">
        <f>M34</f>
        <v>2284</v>
      </c>
      <c r="M34" s="91">
        <v>2284</v>
      </c>
      <c r="N34" s="91" t="s">
        <v>278</v>
      </c>
      <c r="O34" s="91" t="s">
        <v>278</v>
      </c>
      <c r="P34" s="91">
        <v>100</v>
      </c>
      <c r="Q34" s="91">
        <v>50</v>
      </c>
      <c r="R34" s="91">
        <v>50</v>
      </c>
      <c r="S34" s="91"/>
      <c r="T34" s="91"/>
      <c r="U34" s="91">
        <v>56</v>
      </c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71"/>
    </row>
    <row r="35" spans="1:33" ht="18.75" thickBot="1">
      <c r="A35" s="541"/>
      <c r="B35" s="553"/>
      <c r="C35" s="559"/>
      <c r="D35" s="573"/>
      <c r="E35" s="158" t="s">
        <v>336</v>
      </c>
      <c r="F35" s="223"/>
      <c r="G35" s="190"/>
      <c r="H35" s="161" t="s">
        <v>363</v>
      </c>
      <c r="I35" s="161"/>
      <c r="J35" s="161" t="s">
        <v>256</v>
      </c>
      <c r="K35" s="161">
        <f>L34</f>
        <v>2284</v>
      </c>
      <c r="L35" s="161">
        <f>M35+M34</f>
        <v>2838</v>
      </c>
      <c r="M35" s="161">
        <v>554</v>
      </c>
      <c r="N35" s="161" t="s">
        <v>256</v>
      </c>
      <c r="O35" s="161" t="s">
        <v>256</v>
      </c>
      <c r="P35" s="161">
        <v>49</v>
      </c>
      <c r="Q35" s="161">
        <v>24.5</v>
      </c>
      <c r="R35" s="161">
        <v>24.5</v>
      </c>
      <c r="S35" s="161"/>
      <c r="T35" s="161"/>
      <c r="U35" s="161">
        <v>86</v>
      </c>
      <c r="V35" s="90"/>
      <c r="W35" s="90"/>
      <c r="X35" s="161">
        <v>24.5</v>
      </c>
      <c r="Y35" s="90"/>
      <c r="Z35" s="90"/>
      <c r="AA35" s="90"/>
      <c r="AB35" s="90"/>
      <c r="AC35" s="161"/>
      <c r="AD35" s="161"/>
      <c r="AE35" s="161"/>
      <c r="AF35" s="161"/>
      <c r="AG35" s="162"/>
    </row>
    <row r="36" spans="1:33" ht="18.75" thickBot="1">
      <c r="A36" s="541"/>
      <c r="B36" s="553"/>
      <c r="C36" s="559"/>
      <c r="D36" s="337" t="s">
        <v>420</v>
      </c>
      <c r="E36" s="163" t="s">
        <v>337</v>
      </c>
      <c r="F36" s="221"/>
      <c r="G36" s="185"/>
      <c r="H36" s="159"/>
      <c r="I36" s="159"/>
      <c r="J36" s="159" t="s">
        <v>256</v>
      </c>
      <c r="K36" s="159">
        <v>0</v>
      </c>
      <c r="L36" s="159">
        <v>1002</v>
      </c>
      <c r="M36" s="159">
        <v>1002</v>
      </c>
      <c r="N36" s="159" t="s">
        <v>256</v>
      </c>
      <c r="O36" s="159" t="s">
        <v>256</v>
      </c>
      <c r="P36" s="159">
        <v>58</v>
      </c>
      <c r="Q36" s="159">
        <v>29</v>
      </c>
      <c r="R36" s="159">
        <v>29</v>
      </c>
      <c r="S36" s="159"/>
      <c r="T36" s="159"/>
      <c r="U36" s="159">
        <v>110</v>
      </c>
      <c r="V36" s="93"/>
      <c r="W36" s="93"/>
      <c r="X36" s="159">
        <v>55</v>
      </c>
      <c r="Y36" s="93"/>
      <c r="Z36" s="93"/>
      <c r="AA36" s="93"/>
      <c r="AB36" s="93"/>
      <c r="AC36" s="159"/>
      <c r="AD36" s="159"/>
      <c r="AE36" s="159"/>
      <c r="AF36" s="159"/>
      <c r="AG36" s="160"/>
    </row>
    <row r="37" spans="1:33" ht="18.75" thickBot="1">
      <c r="A37" s="541"/>
      <c r="B37" s="553"/>
      <c r="C37" s="559"/>
      <c r="D37" s="338" t="s">
        <v>421</v>
      </c>
      <c r="E37" s="175" t="s">
        <v>566</v>
      </c>
      <c r="F37" s="224"/>
      <c r="G37" s="191"/>
      <c r="H37" s="176"/>
      <c r="I37" s="176"/>
      <c r="J37" s="176" t="s">
        <v>231</v>
      </c>
      <c r="K37" s="176">
        <v>0</v>
      </c>
      <c r="L37" s="176">
        <v>169</v>
      </c>
      <c r="M37" s="176">
        <v>169</v>
      </c>
      <c r="N37" s="176" t="s">
        <v>231</v>
      </c>
      <c r="O37" s="176" t="s">
        <v>231</v>
      </c>
      <c r="P37" s="176">
        <v>145</v>
      </c>
      <c r="Q37" s="176">
        <v>72.5</v>
      </c>
      <c r="R37" s="176">
        <v>72.5</v>
      </c>
      <c r="S37" s="176"/>
      <c r="T37" s="176"/>
      <c r="U37" s="176">
        <v>145</v>
      </c>
      <c r="V37" s="184"/>
      <c r="W37" s="184"/>
      <c r="X37" s="184"/>
      <c r="Y37" s="184"/>
      <c r="Z37" s="184"/>
      <c r="AA37" s="184"/>
      <c r="AB37" s="184"/>
      <c r="AC37" s="176"/>
      <c r="AD37" s="176"/>
      <c r="AE37" s="176"/>
      <c r="AF37" s="176"/>
      <c r="AG37" s="177"/>
    </row>
    <row r="38" spans="1:33" ht="18">
      <c r="A38" s="541"/>
      <c r="B38" s="553"/>
      <c r="C38" s="559"/>
      <c r="D38" s="571" t="s">
        <v>422</v>
      </c>
      <c r="E38" s="163" t="s">
        <v>338</v>
      </c>
      <c r="F38" s="221"/>
      <c r="G38" s="185"/>
      <c r="H38" s="159" t="s">
        <v>364</v>
      </c>
      <c r="I38" s="159"/>
      <c r="J38" s="159" t="s">
        <v>231</v>
      </c>
      <c r="K38" s="159">
        <v>0</v>
      </c>
      <c r="L38" s="159">
        <f>M38</f>
        <v>2128</v>
      </c>
      <c r="M38" s="159">
        <v>2128</v>
      </c>
      <c r="N38" s="159" t="s">
        <v>231</v>
      </c>
      <c r="O38" s="159" t="s">
        <v>231</v>
      </c>
      <c r="P38" s="159">
        <v>250</v>
      </c>
      <c r="Q38" s="159">
        <v>125</v>
      </c>
      <c r="R38" s="159">
        <v>125</v>
      </c>
      <c r="S38" s="159"/>
      <c r="T38" s="159"/>
      <c r="U38" s="159">
        <v>250</v>
      </c>
      <c r="V38" s="93"/>
      <c r="W38" s="93"/>
      <c r="X38" s="93"/>
      <c r="Y38" s="93"/>
      <c r="Z38" s="93"/>
      <c r="AA38" s="93"/>
      <c r="AB38" s="93"/>
      <c r="AC38" s="159"/>
      <c r="AD38" s="159"/>
      <c r="AE38" s="159"/>
      <c r="AF38" s="159"/>
      <c r="AG38" s="160"/>
    </row>
    <row r="39" spans="1:33" ht="18.75" thickBot="1">
      <c r="A39" s="541"/>
      <c r="B39" s="553"/>
      <c r="C39" s="559"/>
      <c r="D39" s="573"/>
      <c r="E39" s="174" t="s">
        <v>339</v>
      </c>
      <c r="F39" s="222"/>
      <c r="G39" s="189"/>
      <c r="H39" s="172" t="s">
        <v>365</v>
      </c>
      <c r="I39" s="172"/>
      <c r="J39" s="172" t="s">
        <v>231</v>
      </c>
      <c r="K39" s="172">
        <f>L38</f>
        <v>2128</v>
      </c>
      <c r="L39" s="172">
        <f>L38+M39</f>
        <v>4206</v>
      </c>
      <c r="M39" s="172">
        <v>2078</v>
      </c>
      <c r="N39" s="172" t="s">
        <v>231</v>
      </c>
      <c r="O39" s="172" t="s">
        <v>231</v>
      </c>
      <c r="P39" s="172">
        <v>250</v>
      </c>
      <c r="Q39" s="172">
        <v>125</v>
      </c>
      <c r="R39" s="172">
        <v>125</v>
      </c>
      <c r="S39" s="172"/>
      <c r="T39" s="172"/>
      <c r="U39" s="172">
        <v>250</v>
      </c>
      <c r="V39" s="339"/>
      <c r="W39" s="339"/>
      <c r="X39" s="339"/>
      <c r="Y39" s="339"/>
      <c r="Z39" s="339"/>
      <c r="AA39" s="339"/>
      <c r="AB39" s="339"/>
      <c r="AC39" s="172"/>
      <c r="AD39" s="172"/>
      <c r="AE39" s="172"/>
      <c r="AF39" s="172"/>
      <c r="AG39" s="173"/>
    </row>
    <row r="40" spans="1:33" ht="25.5" customHeight="1" thickBot="1">
      <c r="A40" s="541"/>
      <c r="B40" s="553"/>
      <c r="C40" s="559"/>
      <c r="D40" s="338" t="s">
        <v>423</v>
      </c>
      <c r="E40" s="175" t="s">
        <v>340</v>
      </c>
      <c r="F40" s="224"/>
      <c r="G40" s="191"/>
      <c r="H40" s="176" t="s">
        <v>366</v>
      </c>
      <c r="I40" s="176"/>
      <c r="J40" s="176" t="s">
        <v>231</v>
      </c>
      <c r="K40" s="176">
        <v>0</v>
      </c>
      <c r="L40" s="176">
        <v>492</v>
      </c>
      <c r="M40" s="176">
        <v>492</v>
      </c>
      <c r="N40" s="176" t="s">
        <v>231</v>
      </c>
      <c r="O40" s="176" t="s">
        <v>231</v>
      </c>
      <c r="P40" s="176">
        <v>250</v>
      </c>
      <c r="Q40" s="176">
        <v>125</v>
      </c>
      <c r="R40" s="176">
        <v>125</v>
      </c>
      <c r="S40" s="176"/>
      <c r="T40" s="176"/>
      <c r="U40" s="176">
        <v>250</v>
      </c>
      <c r="V40" s="184"/>
      <c r="W40" s="184"/>
      <c r="X40" s="184"/>
      <c r="Y40" s="184"/>
      <c r="Z40" s="184"/>
      <c r="AA40" s="184"/>
      <c r="AB40" s="184"/>
      <c r="AC40" s="176"/>
      <c r="AD40" s="176"/>
      <c r="AE40" s="176"/>
      <c r="AF40" s="176"/>
      <c r="AG40" s="177"/>
    </row>
    <row r="41" spans="1:33" s="67" customFormat="1" ht="12.75">
      <c r="A41" s="541"/>
      <c r="B41" s="553"/>
      <c r="C41" s="559"/>
      <c r="D41" s="555" t="s">
        <v>424</v>
      </c>
      <c r="E41" s="574" t="s">
        <v>341</v>
      </c>
      <c r="F41" s="186" t="s">
        <v>369</v>
      </c>
      <c r="G41" s="512" t="s">
        <v>367</v>
      </c>
      <c r="H41" s="533" t="s">
        <v>368</v>
      </c>
      <c r="I41" s="533" t="s">
        <v>595</v>
      </c>
      <c r="J41" s="91" t="s">
        <v>594</v>
      </c>
      <c r="K41" s="526">
        <v>0</v>
      </c>
      <c r="L41" s="526">
        <v>2738</v>
      </c>
      <c r="M41" s="526">
        <v>2738</v>
      </c>
      <c r="N41" s="91" t="s">
        <v>594</v>
      </c>
      <c r="O41" s="91" t="s">
        <v>594</v>
      </c>
      <c r="P41" s="508">
        <v>57</v>
      </c>
      <c r="Q41" s="508">
        <v>28.5</v>
      </c>
      <c r="R41" s="508">
        <v>28.5</v>
      </c>
      <c r="S41" s="508"/>
      <c r="T41" s="508"/>
      <c r="U41" s="508">
        <v>112</v>
      </c>
      <c r="V41" s="411"/>
      <c r="W41" s="411"/>
      <c r="X41" s="411"/>
      <c r="Y41" s="411"/>
      <c r="Z41" s="411"/>
      <c r="AA41" s="411"/>
      <c r="AB41" s="411"/>
      <c r="AC41" s="91"/>
      <c r="AD41" s="91"/>
      <c r="AE41" s="91"/>
      <c r="AF41" s="91"/>
      <c r="AG41" s="171"/>
    </row>
    <row r="42" spans="1:33" s="67" customFormat="1" ht="12.75">
      <c r="A42" s="541"/>
      <c r="B42" s="553"/>
      <c r="C42" s="559"/>
      <c r="D42" s="563"/>
      <c r="E42" s="510"/>
      <c r="F42" s="185" t="s">
        <v>370</v>
      </c>
      <c r="G42" s="510"/>
      <c r="H42" s="510"/>
      <c r="I42" s="510"/>
      <c r="J42" s="159" t="s">
        <v>278</v>
      </c>
      <c r="K42" s="527"/>
      <c r="L42" s="527"/>
      <c r="M42" s="527"/>
      <c r="N42" s="159" t="s">
        <v>278</v>
      </c>
      <c r="O42" s="159" t="s">
        <v>278</v>
      </c>
      <c r="P42" s="516"/>
      <c r="Q42" s="516"/>
      <c r="R42" s="516"/>
      <c r="S42" s="516"/>
      <c r="T42" s="516"/>
      <c r="U42" s="516"/>
      <c r="V42" s="93"/>
      <c r="W42" s="93"/>
      <c r="X42" s="93"/>
      <c r="Y42" s="93"/>
      <c r="Z42" s="93"/>
      <c r="AA42" s="93"/>
      <c r="AB42" s="93"/>
      <c r="AC42" s="159"/>
      <c r="AD42" s="159"/>
      <c r="AE42" s="159"/>
      <c r="AF42" s="159"/>
      <c r="AG42" s="160"/>
    </row>
    <row r="43" spans="1:33" s="67" customFormat="1" ht="12.75">
      <c r="A43" s="541"/>
      <c r="B43" s="553"/>
      <c r="C43" s="559"/>
      <c r="D43" s="563"/>
      <c r="E43" s="510"/>
      <c r="F43" s="185" t="s">
        <v>371</v>
      </c>
      <c r="G43" s="510"/>
      <c r="H43" s="510"/>
      <c r="I43" s="510"/>
      <c r="J43" s="159" t="s">
        <v>594</v>
      </c>
      <c r="K43" s="527"/>
      <c r="L43" s="527"/>
      <c r="M43" s="527"/>
      <c r="N43" s="159" t="s">
        <v>594</v>
      </c>
      <c r="O43" s="159" t="s">
        <v>594</v>
      </c>
      <c r="P43" s="516"/>
      <c r="Q43" s="516"/>
      <c r="R43" s="516"/>
      <c r="S43" s="516"/>
      <c r="T43" s="516"/>
      <c r="U43" s="516"/>
      <c r="V43" s="93"/>
      <c r="W43" s="93"/>
      <c r="X43" s="93"/>
      <c r="Y43" s="93"/>
      <c r="Z43" s="93"/>
      <c r="AA43" s="93"/>
      <c r="AB43" s="93"/>
      <c r="AC43" s="159"/>
      <c r="AD43" s="159"/>
      <c r="AE43" s="159"/>
      <c r="AF43" s="159"/>
      <c r="AG43" s="160"/>
    </row>
    <row r="44" spans="1:33" s="67" customFormat="1" ht="13.5" thickBot="1">
      <c r="A44" s="541"/>
      <c r="B44" s="553"/>
      <c r="C44" s="559"/>
      <c r="D44" s="564"/>
      <c r="E44" s="509"/>
      <c r="F44" s="190" t="s">
        <v>372</v>
      </c>
      <c r="G44" s="509"/>
      <c r="H44" s="509"/>
      <c r="I44" s="509"/>
      <c r="J44" s="161" t="s">
        <v>594</v>
      </c>
      <c r="K44" s="528"/>
      <c r="L44" s="528"/>
      <c r="M44" s="528"/>
      <c r="N44" s="161" t="s">
        <v>594</v>
      </c>
      <c r="O44" s="161" t="s">
        <v>594</v>
      </c>
      <c r="P44" s="517"/>
      <c r="Q44" s="517"/>
      <c r="R44" s="517"/>
      <c r="S44" s="517"/>
      <c r="T44" s="517"/>
      <c r="U44" s="517"/>
      <c r="V44" s="90"/>
      <c r="W44" s="90"/>
      <c r="X44" s="90"/>
      <c r="Y44" s="90"/>
      <c r="Z44" s="90"/>
      <c r="AA44" s="90"/>
      <c r="AB44" s="90"/>
      <c r="AC44" s="161"/>
      <c r="AD44" s="161"/>
      <c r="AE44" s="161"/>
      <c r="AF44" s="161"/>
      <c r="AG44" s="162"/>
    </row>
    <row r="45" spans="1:33" s="67" customFormat="1" ht="18">
      <c r="A45" s="541"/>
      <c r="B45" s="552" t="s">
        <v>417</v>
      </c>
      <c r="C45" s="559"/>
      <c r="D45" s="555" t="s">
        <v>424</v>
      </c>
      <c r="E45" s="164" t="s">
        <v>369</v>
      </c>
      <c r="F45" s="186" t="s">
        <v>369</v>
      </c>
      <c r="G45" s="512"/>
      <c r="H45" s="91" t="s">
        <v>373</v>
      </c>
      <c r="I45" s="91" t="s">
        <v>596</v>
      </c>
      <c r="J45" s="91" t="s">
        <v>374</v>
      </c>
      <c r="K45" s="91">
        <v>0</v>
      </c>
      <c r="L45" s="91">
        <v>1134</v>
      </c>
      <c r="M45" s="91">
        <v>1134</v>
      </c>
      <c r="N45" s="91" t="s">
        <v>374</v>
      </c>
      <c r="O45" s="91" t="s">
        <v>374</v>
      </c>
      <c r="P45" s="91">
        <v>146</v>
      </c>
      <c r="Q45" s="91">
        <v>73</v>
      </c>
      <c r="R45" s="91">
        <v>73</v>
      </c>
      <c r="S45" s="91"/>
      <c r="T45" s="91"/>
      <c r="U45" s="91">
        <v>70</v>
      </c>
      <c r="V45" s="91">
        <v>23.8</v>
      </c>
      <c r="W45" s="91"/>
      <c r="X45" s="91">
        <v>137.6</v>
      </c>
      <c r="Y45" s="91"/>
      <c r="Z45" s="91"/>
      <c r="AA45" s="91">
        <v>23.8</v>
      </c>
      <c r="AB45" s="91"/>
      <c r="AC45" s="91"/>
      <c r="AD45" s="91"/>
      <c r="AE45" s="91"/>
      <c r="AF45" s="91"/>
      <c r="AG45" s="171"/>
    </row>
    <row r="46" spans="1:33" s="67" customFormat="1" ht="18">
      <c r="A46" s="541"/>
      <c r="B46" s="553"/>
      <c r="C46" s="559"/>
      <c r="D46" s="556"/>
      <c r="E46" s="163" t="s">
        <v>370</v>
      </c>
      <c r="F46" s="185" t="s">
        <v>370</v>
      </c>
      <c r="G46" s="510"/>
      <c r="H46" s="159" t="s">
        <v>542</v>
      </c>
      <c r="I46" s="159" t="s">
        <v>597</v>
      </c>
      <c r="J46" s="159" t="s">
        <v>374</v>
      </c>
      <c r="K46" s="159">
        <v>0</v>
      </c>
      <c r="L46" s="159">
        <v>1103</v>
      </c>
      <c r="M46" s="159">
        <v>1103</v>
      </c>
      <c r="N46" s="159" t="s">
        <v>374</v>
      </c>
      <c r="O46" s="159" t="s">
        <v>374</v>
      </c>
      <c r="P46" s="159">
        <v>146</v>
      </c>
      <c r="Q46" s="159">
        <v>73</v>
      </c>
      <c r="R46" s="159">
        <v>73</v>
      </c>
      <c r="S46" s="159"/>
      <c r="T46" s="159"/>
      <c r="U46" s="159">
        <v>70</v>
      </c>
      <c r="V46" s="159">
        <v>23.8</v>
      </c>
      <c r="W46" s="159"/>
      <c r="X46" s="159">
        <v>137.6</v>
      </c>
      <c r="Y46" s="159"/>
      <c r="Z46" s="159"/>
      <c r="AA46" s="159">
        <v>23.8</v>
      </c>
      <c r="AB46" s="159"/>
      <c r="AC46" s="159"/>
      <c r="AD46" s="159"/>
      <c r="AE46" s="159" t="s">
        <v>543</v>
      </c>
      <c r="AF46" s="159"/>
      <c r="AG46" s="160"/>
    </row>
    <row r="47" spans="1:33" s="67" customFormat="1" ht="18">
      <c r="A47" s="541"/>
      <c r="B47" s="553"/>
      <c r="C47" s="559"/>
      <c r="D47" s="556"/>
      <c r="E47" s="163" t="s">
        <v>371</v>
      </c>
      <c r="F47" s="185" t="s">
        <v>371</v>
      </c>
      <c r="G47" s="510"/>
      <c r="H47" s="159" t="s">
        <v>373</v>
      </c>
      <c r="I47" s="159" t="s">
        <v>596</v>
      </c>
      <c r="J47" s="159" t="s">
        <v>374</v>
      </c>
      <c r="K47" s="159">
        <v>0</v>
      </c>
      <c r="L47" s="159">
        <v>1134</v>
      </c>
      <c r="M47" s="159">
        <v>1134</v>
      </c>
      <c r="N47" s="159" t="s">
        <v>374</v>
      </c>
      <c r="O47" s="159" t="s">
        <v>374</v>
      </c>
      <c r="P47" s="159">
        <v>146</v>
      </c>
      <c r="Q47" s="159">
        <v>73</v>
      </c>
      <c r="R47" s="159">
        <v>73</v>
      </c>
      <c r="S47" s="159"/>
      <c r="T47" s="159"/>
      <c r="U47" s="159">
        <v>70</v>
      </c>
      <c r="V47" s="159">
        <v>23.8</v>
      </c>
      <c r="W47" s="159"/>
      <c r="X47" s="159">
        <v>137.6</v>
      </c>
      <c r="Y47" s="159"/>
      <c r="Z47" s="159"/>
      <c r="AA47" s="159">
        <v>23.8</v>
      </c>
      <c r="AB47" s="159"/>
      <c r="AC47" s="159"/>
      <c r="AD47" s="159"/>
      <c r="AE47" s="159"/>
      <c r="AF47" s="159"/>
      <c r="AG47" s="160"/>
    </row>
    <row r="48" spans="1:33" s="67" customFormat="1" ht="18.75" customHeight="1" thickBot="1">
      <c r="A48" s="541"/>
      <c r="B48" s="553"/>
      <c r="C48" s="559"/>
      <c r="D48" s="557"/>
      <c r="E48" s="158" t="s">
        <v>372</v>
      </c>
      <c r="F48" s="190" t="s">
        <v>372</v>
      </c>
      <c r="G48" s="509"/>
      <c r="H48" s="161" t="s">
        <v>375</v>
      </c>
      <c r="I48" s="161" t="s">
        <v>598</v>
      </c>
      <c r="J48" s="161" t="s">
        <v>374</v>
      </c>
      <c r="K48" s="161">
        <v>0</v>
      </c>
      <c r="L48" s="161">
        <v>1176</v>
      </c>
      <c r="M48" s="161">
        <v>1176</v>
      </c>
      <c r="N48" s="161" t="s">
        <v>374</v>
      </c>
      <c r="O48" s="161" t="s">
        <v>374</v>
      </c>
      <c r="P48" s="161">
        <v>146</v>
      </c>
      <c r="Q48" s="161">
        <v>73</v>
      </c>
      <c r="R48" s="161">
        <v>73</v>
      </c>
      <c r="S48" s="161"/>
      <c r="T48" s="161"/>
      <c r="U48" s="161">
        <v>70</v>
      </c>
      <c r="V48" s="161">
        <v>23.8</v>
      </c>
      <c r="W48" s="161"/>
      <c r="X48" s="161">
        <v>137.6</v>
      </c>
      <c r="Y48" s="161"/>
      <c r="Z48" s="161"/>
      <c r="AA48" s="161">
        <v>23.8</v>
      </c>
      <c r="AB48" s="161"/>
      <c r="AC48" s="161"/>
      <c r="AD48" s="161"/>
      <c r="AE48" s="161"/>
      <c r="AF48" s="161"/>
      <c r="AG48" s="162"/>
    </row>
    <row r="49" spans="1:33" s="67" customFormat="1" ht="13.5" thickBot="1">
      <c r="A49" s="541"/>
      <c r="B49" s="553"/>
      <c r="C49" s="559"/>
      <c r="D49" s="561" t="s">
        <v>578</v>
      </c>
      <c r="E49" s="515" t="s">
        <v>488</v>
      </c>
      <c r="F49" s="583" t="s">
        <v>369</v>
      </c>
      <c r="G49" s="512"/>
      <c r="H49" s="412" t="s">
        <v>378</v>
      </c>
      <c r="I49" s="512" t="s">
        <v>379</v>
      </c>
      <c r="J49" s="508" t="s">
        <v>599</v>
      </c>
      <c r="K49" s="91">
        <v>0</v>
      </c>
      <c r="L49" s="91">
        <f>M49</f>
        <v>966</v>
      </c>
      <c r="M49" s="91">
        <v>966</v>
      </c>
      <c r="N49" s="91" t="s">
        <v>374</v>
      </c>
      <c r="O49" s="91" t="s">
        <v>256</v>
      </c>
      <c r="P49" s="91">
        <v>116</v>
      </c>
      <c r="Q49" s="91">
        <v>58</v>
      </c>
      <c r="R49" s="91">
        <v>58</v>
      </c>
      <c r="S49" s="91"/>
      <c r="T49" s="91"/>
      <c r="U49" s="91">
        <v>77</v>
      </c>
      <c r="V49" s="91">
        <v>38.5</v>
      </c>
      <c r="W49" s="411"/>
      <c r="X49" s="411"/>
      <c r="Y49" s="411"/>
      <c r="Z49" s="411"/>
      <c r="AA49" s="91">
        <v>38.5</v>
      </c>
      <c r="AB49" s="91"/>
      <c r="AC49" s="91"/>
      <c r="AD49" s="91"/>
      <c r="AE49" s="91"/>
      <c r="AF49" s="91"/>
      <c r="AG49" s="171"/>
    </row>
    <row r="50" spans="1:33" s="67" customFormat="1" ht="13.5" thickBot="1">
      <c r="A50" s="541"/>
      <c r="B50" s="553"/>
      <c r="C50" s="559"/>
      <c r="D50" s="562"/>
      <c r="E50" s="518"/>
      <c r="F50" s="582"/>
      <c r="G50" s="558"/>
      <c r="H50" s="413"/>
      <c r="I50" s="558"/>
      <c r="J50" s="516"/>
      <c r="K50" s="172">
        <f>L49</f>
        <v>966</v>
      </c>
      <c r="L50" s="172">
        <f>K50+M50</f>
        <v>1119</v>
      </c>
      <c r="M50" s="172">
        <v>153</v>
      </c>
      <c r="N50" s="172" t="s">
        <v>374</v>
      </c>
      <c r="O50" s="172" t="s">
        <v>256</v>
      </c>
      <c r="P50" s="172">
        <v>145</v>
      </c>
      <c r="Q50" s="172">
        <v>72.5</v>
      </c>
      <c r="R50" s="172">
        <v>72.5</v>
      </c>
      <c r="S50" s="172"/>
      <c r="T50" s="172"/>
      <c r="U50" s="172">
        <v>77</v>
      </c>
      <c r="V50" s="172">
        <v>38.5</v>
      </c>
      <c r="W50" s="339"/>
      <c r="X50" s="339"/>
      <c r="Y50" s="339"/>
      <c r="Z50" s="339"/>
      <c r="AA50" s="172">
        <v>38.5</v>
      </c>
      <c r="AB50" s="172"/>
      <c r="AC50" s="172"/>
      <c r="AD50" s="172"/>
      <c r="AE50" s="172"/>
      <c r="AF50" s="172"/>
      <c r="AG50" s="173"/>
    </row>
    <row r="51" spans="1:33" s="67" customFormat="1" ht="13.5" thickBot="1">
      <c r="A51" s="541"/>
      <c r="B51" s="553"/>
      <c r="C51" s="559"/>
      <c r="D51" s="563"/>
      <c r="E51" s="516"/>
      <c r="F51" s="580" t="s">
        <v>370</v>
      </c>
      <c r="G51" s="510"/>
      <c r="H51" s="580" t="s">
        <v>376</v>
      </c>
      <c r="I51" s="349" t="s">
        <v>380</v>
      </c>
      <c r="J51" s="531" t="s">
        <v>231</v>
      </c>
      <c r="K51" s="414">
        <v>0</v>
      </c>
      <c r="L51" s="414">
        <f>M51</f>
        <v>1007</v>
      </c>
      <c r="M51" s="414">
        <v>1007</v>
      </c>
      <c r="N51" s="414" t="s">
        <v>231</v>
      </c>
      <c r="O51" s="414" t="s">
        <v>231</v>
      </c>
      <c r="P51" s="414">
        <v>116</v>
      </c>
      <c r="Q51" s="414">
        <v>58</v>
      </c>
      <c r="R51" s="414">
        <v>58</v>
      </c>
      <c r="S51" s="414"/>
      <c r="T51" s="414"/>
      <c r="U51" s="414">
        <v>116</v>
      </c>
      <c r="V51" s="421"/>
      <c r="W51" s="421"/>
      <c r="X51" s="421"/>
      <c r="Y51" s="421"/>
      <c r="Z51" s="421"/>
      <c r="AA51" s="421"/>
      <c r="AB51" s="414"/>
      <c r="AC51" s="414"/>
      <c r="AD51" s="414"/>
      <c r="AE51" s="414"/>
      <c r="AF51" s="414"/>
      <c r="AG51" s="415"/>
    </row>
    <row r="52" spans="1:33" s="67" customFormat="1" ht="13.5" thickBot="1">
      <c r="A52" s="541"/>
      <c r="B52" s="553"/>
      <c r="C52" s="559"/>
      <c r="D52" s="563"/>
      <c r="E52" s="516"/>
      <c r="F52" s="580"/>
      <c r="G52" s="510"/>
      <c r="H52" s="580"/>
      <c r="I52" s="416"/>
      <c r="J52" s="532"/>
      <c r="K52" s="417">
        <f>L51</f>
        <v>1007</v>
      </c>
      <c r="L52" s="417">
        <f>K52+M52</f>
        <v>1150</v>
      </c>
      <c r="M52" s="417">
        <v>143</v>
      </c>
      <c r="N52" s="417" t="s">
        <v>231</v>
      </c>
      <c r="O52" s="417" t="s">
        <v>231</v>
      </c>
      <c r="P52" s="417">
        <v>145</v>
      </c>
      <c r="Q52" s="417">
        <v>72.5</v>
      </c>
      <c r="R52" s="417">
        <v>72.5</v>
      </c>
      <c r="S52" s="417"/>
      <c r="T52" s="417"/>
      <c r="U52" s="417">
        <v>145</v>
      </c>
      <c r="V52" s="422"/>
      <c r="W52" s="422"/>
      <c r="X52" s="422"/>
      <c r="Y52" s="422"/>
      <c r="Z52" s="422"/>
      <c r="AA52" s="422"/>
      <c r="AB52" s="417"/>
      <c r="AC52" s="417"/>
      <c r="AD52" s="417"/>
      <c r="AE52" s="417"/>
      <c r="AF52" s="417"/>
      <c r="AG52" s="418"/>
    </row>
    <row r="53" spans="1:33" s="67" customFormat="1" ht="13.5" thickBot="1">
      <c r="A53" s="541"/>
      <c r="B53" s="553"/>
      <c r="C53" s="559"/>
      <c r="D53" s="563"/>
      <c r="E53" s="516"/>
      <c r="F53" s="580" t="s">
        <v>371</v>
      </c>
      <c r="G53" s="510"/>
      <c r="H53" s="580" t="s">
        <v>378</v>
      </c>
      <c r="I53" s="414" t="s">
        <v>379</v>
      </c>
      <c r="J53" s="531" t="s">
        <v>599</v>
      </c>
      <c r="K53" s="414">
        <v>0</v>
      </c>
      <c r="L53" s="414">
        <f>M53</f>
        <v>966</v>
      </c>
      <c r="M53" s="414">
        <v>966</v>
      </c>
      <c r="N53" s="414" t="s">
        <v>374</v>
      </c>
      <c r="O53" s="414" t="s">
        <v>256</v>
      </c>
      <c r="P53" s="414">
        <v>116</v>
      </c>
      <c r="Q53" s="414">
        <v>58</v>
      </c>
      <c r="R53" s="414">
        <v>58</v>
      </c>
      <c r="S53" s="414"/>
      <c r="T53" s="414"/>
      <c r="U53" s="414">
        <v>77</v>
      </c>
      <c r="V53" s="414">
        <v>38.5</v>
      </c>
      <c r="W53" s="421"/>
      <c r="X53" s="421"/>
      <c r="Y53" s="421"/>
      <c r="Z53" s="421"/>
      <c r="AA53" s="414">
        <v>38.5</v>
      </c>
      <c r="AB53" s="414"/>
      <c r="AC53" s="414"/>
      <c r="AD53" s="414"/>
      <c r="AE53" s="414"/>
      <c r="AF53" s="414"/>
      <c r="AG53" s="415"/>
    </row>
    <row r="54" spans="1:33" s="67" customFormat="1" ht="13.5" thickBot="1">
      <c r="A54" s="541"/>
      <c r="B54" s="553"/>
      <c r="C54" s="559"/>
      <c r="D54" s="563"/>
      <c r="E54" s="516"/>
      <c r="F54" s="582"/>
      <c r="G54" s="510"/>
      <c r="H54" s="582"/>
      <c r="I54" s="417"/>
      <c r="J54" s="532"/>
      <c r="K54" s="417">
        <f>L53</f>
        <v>966</v>
      </c>
      <c r="L54" s="417">
        <f>K54+M54</f>
        <v>1119</v>
      </c>
      <c r="M54" s="417">
        <v>153</v>
      </c>
      <c r="N54" s="417" t="s">
        <v>374</v>
      </c>
      <c r="O54" s="417" t="s">
        <v>256</v>
      </c>
      <c r="P54" s="417">
        <v>145</v>
      </c>
      <c r="Q54" s="417">
        <v>72.5</v>
      </c>
      <c r="R54" s="417">
        <v>72.5</v>
      </c>
      <c r="S54" s="417"/>
      <c r="T54" s="417"/>
      <c r="U54" s="417">
        <v>77</v>
      </c>
      <c r="V54" s="417">
        <v>38.5</v>
      </c>
      <c r="W54" s="422"/>
      <c r="X54" s="422"/>
      <c r="Y54" s="422"/>
      <c r="Z54" s="422"/>
      <c r="AA54" s="417">
        <v>38.5</v>
      </c>
      <c r="AB54" s="417"/>
      <c r="AC54" s="417"/>
      <c r="AD54" s="417"/>
      <c r="AE54" s="417"/>
      <c r="AF54" s="417"/>
      <c r="AG54" s="418"/>
    </row>
    <row r="55" spans="1:33" s="67" customFormat="1" ht="13.5" thickBot="1">
      <c r="A55" s="541"/>
      <c r="B55" s="553"/>
      <c r="C55" s="559"/>
      <c r="D55" s="563"/>
      <c r="E55" s="516"/>
      <c r="F55" s="580" t="s">
        <v>372</v>
      </c>
      <c r="G55" s="510"/>
      <c r="H55" s="580" t="s">
        <v>377</v>
      </c>
      <c r="I55" s="419"/>
      <c r="J55" s="531" t="s">
        <v>599</v>
      </c>
      <c r="K55" s="419">
        <v>0</v>
      </c>
      <c r="L55" s="419">
        <f>M55</f>
        <v>934.6</v>
      </c>
      <c r="M55" s="419">
        <v>934.6</v>
      </c>
      <c r="N55" s="167" t="s">
        <v>374</v>
      </c>
      <c r="O55" s="167" t="s">
        <v>256</v>
      </c>
      <c r="P55" s="419">
        <v>116</v>
      </c>
      <c r="Q55" s="419">
        <v>58</v>
      </c>
      <c r="R55" s="419">
        <v>58</v>
      </c>
      <c r="S55" s="419"/>
      <c r="T55" s="419"/>
      <c r="U55" s="419">
        <v>77</v>
      </c>
      <c r="V55" s="419">
        <v>38.5</v>
      </c>
      <c r="W55" s="423"/>
      <c r="X55" s="423"/>
      <c r="Y55" s="423"/>
      <c r="Z55" s="423"/>
      <c r="AA55" s="419">
        <v>38.5</v>
      </c>
      <c r="AB55" s="419"/>
      <c r="AC55" s="419"/>
      <c r="AD55" s="419"/>
      <c r="AE55" s="419"/>
      <c r="AF55" s="419"/>
      <c r="AG55" s="420"/>
    </row>
    <row r="56" spans="1:33" s="67" customFormat="1" ht="13.5" thickBot="1">
      <c r="A56" s="541"/>
      <c r="B56" s="553"/>
      <c r="C56" s="559"/>
      <c r="D56" s="564"/>
      <c r="E56" s="517"/>
      <c r="F56" s="581"/>
      <c r="G56" s="509"/>
      <c r="H56" s="581"/>
      <c r="I56" s="172" t="s">
        <v>381</v>
      </c>
      <c r="J56" s="517"/>
      <c r="K56" s="172">
        <f>L55</f>
        <v>934.6</v>
      </c>
      <c r="L56" s="172">
        <f>K56+M56</f>
        <v>1087.6</v>
      </c>
      <c r="M56" s="172">
        <v>153</v>
      </c>
      <c r="N56" s="159" t="s">
        <v>374</v>
      </c>
      <c r="O56" s="159" t="s">
        <v>256</v>
      </c>
      <c r="P56" s="172">
        <v>145</v>
      </c>
      <c r="Q56" s="172">
        <v>72.5</v>
      </c>
      <c r="R56" s="172">
        <v>72.5</v>
      </c>
      <c r="S56" s="172"/>
      <c r="T56" s="172"/>
      <c r="U56" s="172">
        <v>77</v>
      </c>
      <c r="V56" s="172">
        <v>38.5</v>
      </c>
      <c r="W56" s="339"/>
      <c r="X56" s="339"/>
      <c r="Y56" s="339"/>
      <c r="Z56" s="339"/>
      <c r="AA56" s="172">
        <v>38.5</v>
      </c>
      <c r="AB56" s="172"/>
      <c r="AC56" s="172"/>
      <c r="AD56" s="172"/>
      <c r="AE56" s="172"/>
      <c r="AF56" s="172"/>
      <c r="AG56" s="173"/>
    </row>
    <row r="57" spans="1:33" ht="12.75">
      <c r="A57" s="541"/>
      <c r="B57" s="553"/>
      <c r="C57" s="559"/>
      <c r="D57" s="565" t="s">
        <v>425</v>
      </c>
      <c r="E57" s="515" t="s">
        <v>342</v>
      </c>
      <c r="F57" s="186" t="s">
        <v>369</v>
      </c>
      <c r="G57" s="512"/>
      <c r="H57" s="508" t="s">
        <v>383</v>
      </c>
      <c r="I57" s="508" t="s">
        <v>382</v>
      </c>
      <c r="J57" s="508" t="s">
        <v>231</v>
      </c>
      <c r="K57" s="508">
        <v>0</v>
      </c>
      <c r="L57" s="508">
        <f>M57</f>
        <v>747</v>
      </c>
      <c r="M57" s="508">
        <v>747</v>
      </c>
      <c r="N57" s="508" t="s">
        <v>231</v>
      </c>
      <c r="O57" s="508" t="s">
        <v>231</v>
      </c>
      <c r="P57" s="508">
        <v>145</v>
      </c>
      <c r="Q57" s="508">
        <v>72.5</v>
      </c>
      <c r="R57" s="508">
        <v>72.5</v>
      </c>
      <c r="S57" s="508"/>
      <c r="T57" s="508"/>
      <c r="U57" s="508">
        <v>145</v>
      </c>
      <c r="V57" s="501"/>
      <c r="W57" s="501"/>
      <c r="X57" s="501"/>
      <c r="Y57" s="501"/>
      <c r="Z57" s="501"/>
      <c r="AA57" s="501"/>
      <c r="AB57" s="501"/>
      <c r="AC57" s="508"/>
      <c r="AD57" s="508"/>
      <c r="AE57" s="508"/>
      <c r="AF57" s="508"/>
      <c r="AG57" s="536"/>
    </row>
    <row r="58" spans="1:33" ht="12.75">
      <c r="A58" s="541"/>
      <c r="B58" s="553"/>
      <c r="C58" s="559"/>
      <c r="D58" s="566"/>
      <c r="E58" s="521"/>
      <c r="F58" s="185" t="s">
        <v>370</v>
      </c>
      <c r="G58" s="513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02"/>
      <c r="W58" s="502"/>
      <c r="X58" s="502"/>
      <c r="Y58" s="502"/>
      <c r="Z58" s="502"/>
      <c r="AA58" s="502"/>
      <c r="AB58" s="502"/>
      <c r="AC58" s="519"/>
      <c r="AD58" s="519"/>
      <c r="AE58" s="519"/>
      <c r="AF58" s="519"/>
      <c r="AG58" s="537"/>
    </row>
    <row r="59" spans="1:33" ht="12.75">
      <c r="A59" s="541"/>
      <c r="B59" s="553"/>
      <c r="C59" s="559"/>
      <c r="D59" s="566"/>
      <c r="E59" s="521"/>
      <c r="F59" s="185" t="s">
        <v>371</v>
      </c>
      <c r="G59" s="513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02"/>
      <c r="W59" s="502"/>
      <c r="X59" s="502"/>
      <c r="Y59" s="502"/>
      <c r="Z59" s="502"/>
      <c r="AA59" s="502"/>
      <c r="AB59" s="502"/>
      <c r="AC59" s="519"/>
      <c r="AD59" s="519"/>
      <c r="AE59" s="519"/>
      <c r="AF59" s="519"/>
      <c r="AG59" s="537"/>
    </row>
    <row r="60" spans="1:33" ht="13.5" thickBot="1">
      <c r="A60" s="541"/>
      <c r="B60" s="553"/>
      <c r="C60" s="559"/>
      <c r="D60" s="566"/>
      <c r="E60" s="511"/>
      <c r="F60" s="190" t="s">
        <v>372</v>
      </c>
      <c r="G60" s="514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24"/>
      <c r="W60" s="524"/>
      <c r="X60" s="524"/>
      <c r="Y60" s="524"/>
      <c r="Z60" s="524"/>
      <c r="AA60" s="524"/>
      <c r="AB60" s="524"/>
      <c r="AC60" s="530"/>
      <c r="AD60" s="530"/>
      <c r="AE60" s="530"/>
      <c r="AF60" s="530"/>
      <c r="AG60" s="538"/>
    </row>
    <row r="61" spans="1:33" ht="13.5" thickBot="1">
      <c r="A61" s="541"/>
      <c r="B61" s="553"/>
      <c r="C61" s="559"/>
      <c r="D61" s="566"/>
      <c r="E61" s="515" t="s">
        <v>343</v>
      </c>
      <c r="F61" s="186" t="s">
        <v>369</v>
      </c>
      <c r="G61" s="512"/>
      <c r="H61" s="525" t="s">
        <v>384</v>
      </c>
      <c r="I61" s="525" t="s">
        <v>385</v>
      </c>
      <c r="J61" s="525" t="s">
        <v>231</v>
      </c>
      <c r="K61" s="525">
        <f>L57</f>
        <v>747</v>
      </c>
      <c r="L61" s="525">
        <f>L57+M61</f>
        <v>1945</v>
      </c>
      <c r="M61" s="525">
        <v>1198</v>
      </c>
      <c r="N61" s="525" t="s">
        <v>231</v>
      </c>
      <c r="O61" s="525" t="s">
        <v>231</v>
      </c>
      <c r="P61" s="525">
        <v>145</v>
      </c>
      <c r="Q61" s="525">
        <v>72.5</v>
      </c>
      <c r="R61" s="525">
        <v>72.5</v>
      </c>
      <c r="S61" s="525"/>
      <c r="T61" s="525"/>
      <c r="U61" s="525">
        <v>145</v>
      </c>
      <c r="V61" s="500"/>
      <c r="W61" s="500"/>
      <c r="X61" s="500"/>
      <c r="Y61" s="500"/>
      <c r="Z61" s="500"/>
      <c r="AA61" s="500"/>
      <c r="AB61" s="500"/>
      <c r="AC61" s="525"/>
      <c r="AD61" s="525"/>
      <c r="AE61" s="525"/>
      <c r="AF61" s="525"/>
      <c r="AG61" s="499"/>
    </row>
    <row r="62" spans="1:33" ht="13.5" thickBot="1">
      <c r="A62" s="541"/>
      <c r="B62" s="553"/>
      <c r="C62" s="559"/>
      <c r="D62" s="566"/>
      <c r="E62" s="519"/>
      <c r="F62" s="185" t="s">
        <v>370</v>
      </c>
      <c r="G62" s="513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00"/>
      <c r="W62" s="500"/>
      <c r="X62" s="500"/>
      <c r="Y62" s="500"/>
      <c r="Z62" s="500"/>
      <c r="AA62" s="500"/>
      <c r="AB62" s="500"/>
      <c r="AC62" s="529"/>
      <c r="AD62" s="529"/>
      <c r="AE62" s="529"/>
      <c r="AF62" s="529"/>
      <c r="AG62" s="534"/>
    </row>
    <row r="63" spans="1:33" ht="13.5" thickBot="1">
      <c r="A63" s="541"/>
      <c r="B63" s="553"/>
      <c r="C63" s="559"/>
      <c r="D63" s="566"/>
      <c r="E63" s="518" t="s">
        <v>344</v>
      </c>
      <c r="F63" s="185" t="s">
        <v>371</v>
      </c>
      <c r="G63" s="513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00"/>
      <c r="W63" s="500"/>
      <c r="X63" s="500"/>
      <c r="Y63" s="500"/>
      <c r="Z63" s="500"/>
      <c r="AA63" s="500"/>
      <c r="AB63" s="500"/>
      <c r="AC63" s="529"/>
      <c r="AD63" s="529"/>
      <c r="AE63" s="529"/>
      <c r="AF63" s="529"/>
      <c r="AG63" s="534"/>
    </row>
    <row r="64" spans="1:33" ht="13.5" thickBot="1">
      <c r="A64" s="541"/>
      <c r="B64" s="553"/>
      <c r="C64" s="559"/>
      <c r="D64" s="566"/>
      <c r="E64" s="520"/>
      <c r="F64" s="190" t="s">
        <v>372</v>
      </c>
      <c r="G64" s="514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00"/>
      <c r="W64" s="500"/>
      <c r="X64" s="500"/>
      <c r="Y64" s="500"/>
      <c r="Z64" s="500"/>
      <c r="AA64" s="500"/>
      <c r="AB64" s="500"/>
      <c r="AC64" s="529"/>
      <c r="AD64" s="529"/>
      <c r="AE64" s="529"/>
      <c r="AF64" s="529"/>
      <c r="AG64" s="534"/>
    </row>
    <row r="65" spans="1:33" s="67" customFormat="1" ht="13.5" thickBot="1">
      <c r="A65" s="541"/>
      <c r="B65" s="553"/>
      <c r="C65" s="559"/>
      <c r="D65" s="566"/>
      <c r="E65" s="535" t="s">
        <v>345</v>
      </c>
      <c r="F65" s="186" t="s">
        <v>369</v>
      </c>
      <c r="G65" s="512"/>
      <c r="H65" s="508" t="s">
        <v>386</v>
      </c>
      <c r="I65" s="525" t="s">
        <v>590</v>
      </c>
      <c r="J65" s="525" t="s">
        <v>231</v>
      </c>
      <c r="K65" s="525">
        <f>L61</f>
        <v>1945</v>
      </c>
      <c r="L65" s="525">
        <f>L61+M65</f>
        <v>2543</v>
      </c>
      <c r="M65" s="525">
        <v>598</v>
      </c>
      <c r="N65" s="525" t="s">
        <v>231</v>
      </c>
      <c r="O65" s="525" t="s">
        <v>231</v>
      </c>
      <c r="P65" s="525">
        <v>123</v>
      </c>
      <c r="Q65" s="525">
        <v>61.5</v>
      </c>
      <c r="R65" s="525">
        <v>61.5</v>
      </c>
      <c r="S65" s="525"/>
      <c r="T65" s="525"/>
      <c r="U65" s="525">
        <v>123</v>
      </c>
      <c r="V65" s="500"/>
      <c r="W65" s="500"/>
      <c r="X65" s="500"/>
      <c r="Y65" s="500"/>
      <c r="Z65" s="500"/>
      <c r="AA65" s="500"/>
      <c r="AB65" s="500"/>
      <c r="AC65" s="525"/>
      <c r="AD65" s="525"/>
      <c r="AE65" s="525"/>
      <c r="AF65" s="525"/>
      <c r="AG65" s="499"/>
    </row>
    <row r="66" spans="1:33" s="67" customFormat="1" ht="13.5" thickBot="1">
      <c r="A66" s="541"/>
      <c r="B66" s="553"/>
      <c r="C66" s="559"/>
      <c r="D66" s="566"/>
      <c r="E66" s="527"/>
      <c r="F66" s="185" t="s">
        <v>370</v>
      </c>
      <c r="G66" s="510"/>
      <c r="H66" s="516"/>
      <c r="I66" s="525"/>
      <c r="J66" s="525"/>
      <c r="K66" s="529"/>
      <c r="L66" s="529"/>
      <c r="M66" s="525"/>
      <c r="N66" s="525"/>
      <c r="O66" s="525"/>
      <c r="P66" s="525"/>
      <c r="Q66" s="525"/>
      <c r="R66" s="525"/>
      <c r="S66" s="525"/>
      <c r="T66" s="525"/>
      <c r="U66" s="525"/>
      <c r="V66" s="500"/>
      <c r="W66" s="500"/>
      <c r="X66" s="500"/>
      <c r="Y66" s="500"/>
      <c r="Z66" s="500"/>
      <c r="AA66" s="500"/>
      <c r="AB66" s="500"/>
      <c r="AC66" s="525"/>
      <c r="AD66" s="525"/>
      <c r="AE66" s="525"/>
      <c r="AF66" s="525"/>
      <c r="AG66" s="499"/>
    </row>
    <row r="67" spans="1:33" s="67" customFormat="1" ht="13.5" thickBot="1">
      <c r="A67" s="541"/>
      <c r="B67" s="553"/>
      <c r="C67" s="559"/>
      <c r="D67" s="566"/>
      <c r="E67" s="527"/>
      <c r="F67" s="185" t="s">
        <v>371</v>
      </c>
      <c r="G67" s="510"/>
      <c r="H67" s="516"/>
      <c r="I67" s="525"/>
      <c r="J67" s="525"/>
      <c r="K67" s="529"/>
      <c r="L67" s="529"/>
      <c r="M67" s="525"/>
      <c r="N67" s="525"/>
      <c r="O67" s="525"/>
      <c r="P67" s="525"/>
      <c r="Q67" s="525"/>
      <c r="R67" s="525"/>
      <c r="S67" s="525"/>
      <c r="T67" s="525"/>
      <c r="U67" s="525"/>
      <c r="V67" s="500"/>
      <c r="W67" s="500"/>
      <c r="X67" s="500"/>
      <c r="Y67" s="500"/>
      <c r="Z67" s="500"/>
      <c r="AA67" s="500"/>
      <c r="AB67" s="500"/>
      <c r="AC67" s="525"/>
      <c r="AD67" s="525"/>
      <c r="AE67" s="525"/>
      <c r="AF67" s="525"/>
      <c r="AG67" s="499"/>
    </row>
    <row r="68" spans="1:33" s="67" customFormat="1" ht="13.5" thickBot="1">
      <c r="A68" s="541"/>
      <c r="B68" s="553"/>
      <c r="C68" s="559"/>
      <c r="D68" s="566"/>
      <c r="E68" s="528"/>
      <c r="F68" s="190" t="s">
        <v>372</v>
      </c>
      <c r="G68" s="509"/>
      <c r="H68" s="517"/>
      <c r="I68" s="525"/>
      <c r="J68" s="525"/>
      <c r="K68" s="529"/>
      <c r="L68" s="529"/>
      <c r="M68" s="525"/>
      <c r="N68" s="525"/>
      <c r="O68" s="525"/>
      <c r="P68" s="525"/>
      <c r="Q68" s="525"/>
      <c r="R68" s="525"/>
      <c r="S68" s="525"/>
      <c r="T68" s="525"/>
      <c r="U68" s="525"/>
      <c r="V68" s="500"/>
      <c r="W68" s="500"/>
      <c r="X68" s="500"/>
      <c r="Y68" s="500"/>
      <c r="Z68" s="500"/>
      <c r="AA68" s="500"/>
      <c r="AB68" s="500"/>
      <c r="AC68" s="525"/>
      <c r="AD68" s="525"/>
      <c r="AE68" s="525"/>
      <c r="AF68" s="525"/>
      <c r="AG68" s="499"/>
    </row>
    <row r="69" spans="1:33" ht="13.5" thickBot="1">
      <c r="A69" s="541"/>
      <c r="B69" s="553"/>
      <c r="C69" s="559"/>
      <c r="D69" s="566"/>
      <c r="E69" s="515" t="s">
        <v>346</v>
      </c>
      <c r="F69" s="344" t="s">
        <v>369</v>
      </c>
      <c r="G69" s="344"/>
      <c r="H69" s="196" t="s">
        <v>387</v>
      </c>
      <c r="I69" s="196"/>
      <c r="J69" s="196" t="s">
        <v>231</v>
      </c>
      <c r="K69" s="196">
        <f>L65</f>
        <v>2543</v>
      </c>
      <c r="L69" s="508">
        <f>L65+M73</f>
        <v>3126</v>
      </c>
      <c r="M69" s="196">
        <v>583</v>
      </c>
      <c r="N69" s="196" t="s">
        <v>231</v>
      </c>
      <c r="O69" s="196" t="s">
        <v>231</v>
      </c>
      <c r="P69" s="196">
        <v>145</v>
      </c>
      <c r="Q69" s="196">
        <v>72.5</v>
      </c>
      <c r="R69" s="196">
        <v>72.5</v>
      </c>
      <c r="S69" s="196"/>
      <c r="T69" s="196"/>
      <c r="U69" s="196">
        <v>145</v>
      </c>
      <c r="V69" s="500"/>
      <c r="W69" s="500"/>
      <c r="X69" s="500"/>
      <c r="Y69" s="500"/>
      <c r="Z69" s="500"/>
      <c r="AA69" s="500"/>
      <c r="AB69" s="500"/>
      <c r="AC69" s="525"/>
      <c r="AD69" s="525"/>
      <c r="AE69" s="525"/>
      <c r="AF69" s="525"/>
      <c r="AG69" s="499"/>
    </row>
    <row r="70" spans="1:33" s="67" customFormat="1" ht="13.5" thickBot="1">
      <c r="A70" s="541"/>
      <c r="B70" s="553"/>
      <c r="C70" s="559"/>
      <c r="D70" s="566"/>
      <c r="E70" s="518"/>
      <c r="F70" s="578" t="s">
        <v>370</v>
      </c>
      <c r="G70" s="349" t="s">
        <v>576</v>
      </c>
      <c r="H70" s="350"/>
      <c r="I70" s="350" t="s">
        <v>577</v>
      </c>
      <c r="J70" s="350" t="s">
        <v>231</v>
      </c>
      <c r="K70" s="531">
        <f>K69</f>
        <v>2543</v>
      </c>
      <c r="L70" s="516"/>
      <c r="M70" s="350">
        <v>185</v>
      </c>
      <c r="N70" s="350" t="s">
        <v>231</v>
      </c>
      <c r="O70" s="350" t="s">
        <v>231</v>
      </c>
      <c r="P70" s="195">
        <v>145</v>
      </c>
      <c r="Q70" s="195">
        <v>72.5</v>
      </c>
      <c r="R70" s="195">
        <v>72.5</v>
      </c>
      <c r="S70" s="195"/>
      <c r="T70" s="195"/>
      <c r="U70" s="195">
        <v>145</v>
      </c>
      <c r="V70" s="500"/>
      <c r="W70" s="500"/>
      <c r="X70" s="500"/>
      <c r="Y70" s="500"/>
      <c r="Z70" s="500"/>
      <c r="AA70" s="500"/>
      <c r="AB70" s="500"/>
      <c r="AC70" s="525"/>
      <c r="AD70" s="525"/>
      <c r="AE70" s="525"/>
      <c r="AF70" s="525"/>
      <c r="AG70" s="499"/>
    </row>
    <row r="71" spans="1:33" ht="13.5" thickBot="1">
      <c r="A71" s="541"/>
      <c r="B71" s="553"/>
      <c r="C71" s="559"/>
      <c r="D71" s="566"/>
      <c r="E71" s="519"/>
      <c r="F71" s="579"/>
      <c r="G71" s="351"/>
      <c r="H71" s="352" t="s">
        <v>388</v>
      </c>
      <c r="I71" s="352"/>
      <c r="J71" s="352" t="s">
        <v>231</v>
      </c>
      <c r="K71" s="539"/>
      <c r="L71" s="519"/>
      <c r="M71" s="352">
        <v>393</v>
      </c>
      <c r="N71" s="352" t="s">
        <v>231</v>
      </c>
      <c r="O71" s="352" t="s">
        <v>231</v>
      </c>
      <c r="P71" s="346">
        <v>145</v>
      </c>
      <c r="Q71" s="346">
        <v>72.5</v>
      </c>
      <c r="R71" s="346">
        <v>72.5</v>
      </c>
      <c r="S71" s="346"/>
      <c r="T71" s="346"/>
      <c r="U71" s="346">
        <v>145</v>
      </c>
      <c r="V71" s="500"/>
      <c r="W71" s="500"/>
      <c r="X71" s="500"/>
      <c r="Y71" s="500"/>
      <c r="Z71" s="500"/>
      <c r="AA71" s="500"/>
      <c r="AB71" s="500"/>
      <c r="AC71" s="529"/>
      <c r="AD71" s="529"/>
      <c r="AE71" s="529"/>
      <c r="AF71" s="529"/>
      <c r="AG71" s="534"/>
    </row>
    <row r="72" spans="1:33" ht="13.5" thickBot="1">
      <c r="A72" s="541"/>
      <c r="B72" s="553"/>
      <c r="C72" s="559"/>
      <c r="D72" s="566"/>
      <c r="E72" s="519"/>
      <c r="F72" s="192" t="s">
        <v>371</v>
      </c>
      <c r="G72" s="347"/>
      <c r="H72" s="348" t="s">
        <v>387</v>
      </c>
      <c r="I72" s="348"/>
      <c r="J72" s="348" t="s">
        <v>231</v>
      </c>
      <c r="K72" s="348">
        <f>K70</f>
        <v>2543</v>
      </c>
      <c r="L72" s="519"/>
      <c r="M72" s="348">
        <v>583</v>
      </c>
      <c r="N72" s="348" t="s">
        <v>231</v>
      </c>
      <c r="O72" s="348" t="s">
        <v>231</v>
      </c>
      <c r="P72" s="348">
        <v>145</v>
      </c>
      <c r="Q72" s="348">
        <v>72.5</v>
      </c>
      <c r="R72" s="348">
        <v>72.5</v>
      </c>
      <c r="S72" s="348"/>
      <c r="T72" s="348"/>
      <c r="U72" s="348">
        <v>145</v>
      </c>
      <c r="V72" s="500"/>
      <c r="W72" s="500"/>
      <c r="X72" s="500"/>
      <c r="Y72" s="500"/>
      <c r="Z72" s="500"/>
      <c r="AA72" s="500"/>
      <c r="AB72" s="500"/>
      <c r="AC72" s="529"/>
      <c r="AD72" s="529"/>
      <c r="AE72" s="529"/>
      <c r="AF72" s="529"/>
      <c r="AG72" s="534"/>
    </row>
    <row r="73" spans="1:33" ht="13.5" thickBot="1">
      <c r="A73" s="541"/>
      <c r="B73" s="553"/>
      <c r="C73" s="559"/>
      <c r="D73" s="566"/>
      <c r="E73" s="520"/>
      <c r="F73" s="190" t="s">
        <v>372</v>
      </c>
      <c r="G73" s="345"/>
      <c r="H73" s="346" t="s">
        <v>388</v>
      </c>
      <c r="I73" s="346"/>
      <c r="J73" s="346" t="s">
        <v>231</v>
      </c>
      <c r="K73" s="346">
        <f>K72</f>
        <v>2543</v>
      </c>
      <c r="L73" s="520"/>
      <c r="M73" s="346">
        <v>583</v>
      </c>
      <c r="N73" s="346" t="s">
        <v>231</v>
      </c>
      <c r="O73" s="346" t="s">
        <v>231</v>
      </c>
      <c r="P73" s="346">
        <v>145</v>
      </c>
      <c r="Q73" s="346">
        <v>72.5</v>
      </c>
      <c r="R73" s="346">
        <v>72.5</v>
      </c>
      <c r="S73" s="346"/>
      <c r="T73" s="346"/>
      <c r="U73" s="346">
        <v>145</v>
      </c>
      <c r="V73" s="500"/>
      <c r="W73" s="500"/>
      <c r="X73" s="500"/>
      <c r="Y73" s="500"/>
      <c r="Z73" s="500"/>
      <c r="AA73" s="500"/>
      <c r="AB73" s="500"/>
      <c r="AC73" s="529"/>
      <c r="AD73" s="529"/>
      <c r="AE73" s="529"/>
      <c r="AF73" s="529"/>
      <c r="AG73" s="534"/>
    </row>
    <row r="74" spans="1:33" s="67" customFormat="1" ht="13.5" thickBot="1">
      <c r="A74" s="541"/>
      <c r="B74" s="553"/>
      <c r="C74" s="559"/>
      <c r="D74" s="566"/>
      <c r="E74" s="515" t="s">
        <v>347</v>
      </c>
      <c r="F74" s="186" t="s">
        <v>369</v>
      </c>
      <c r="G74" s="512" t="s">
        <v>389</v>
      </c>
      <c r="H74" s="508" t="s">
        <v>390</v>
      </c>
      <c r="I74" s="526" t="s">
        <v>600</v>
      </c>
      <c r="J74" s="526" t="s">
        <v>231</v>
      </c>
      <c r="K74" s="526">
        <f>L69</f>
        <v>3126</v>
      </c>
      <c r="L74" s="526">
        <f>L69+M74</f>
        <v>3726</v>
      </c>
      <c r="M74" s="526">
        <v>600</v>
      </c>
      <c r="N74" s="526" t="s">
        <v>231</v>
      </c>
      <c r="O74" s="526" t="s">
        <v>231</v>
      </c>
      <c r="P74" s="526">
        <v>145</v>
      </c>
      <c r="Q74" s="526">
        <v>72.5</v>
      </c>
      <c r="R74" s="526">
        <v>72.5</v>
      </c>
      <c r="S74" s="526"/>
      <c r="T74" s="526"/>
      <c r="U74" s="526">
        <v>145</v>
      </c>
      <c r="V74" s="500"/>
      <c r="W74" s="500"/>
      <c r="X74" s="500"/>
      <c r="Y74" s="500"/>
      <c r="Z74" s="500"/>
      <c r="AA74" s="500"/>
      <c r="AB74" s="500"/>
      <c r="AC74" s="525"/>
      <c r="AD74" s="525"/>
      <c r="AE74" s="525"/>
      <c r="AF74" s="525"/>
      <c r="AG74" s="499"/>
    </row>
    <row r="75" spans="1:33" s="67" customFormat="1" ht="13.5" thickBot="1">
      <c r="A75" s="541"/>
      <c r="B75" s="553"/>
      <c r="C75" s="559"/>
      <c r="D75" s="566"/>
      <c r="E75" s="516"/>
      <c r="F75" s="185" t="s">
        <v>370</v>
      </c>
      <c r="G75" s="510"/>
      <c r="H75" s="516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7"/>
      <c r="U75" s="527"/>
      <c r="V75" s="500"/>
      <c r="W75" s="500"/>
      <c r="X75" s="500"/>
      <c r="Y75" s="500"/>
      <c r="Z75" s="500"/>
      <c r="AA75" s="500"/>
      <c r="AB75" s="500"/>
      <c r="AC75" s="525"/>
      <c r="AD75" s="525"/>
      <c r="AE75" s="525"/>
      <c r="AF75" s="525"/>
      <c r="AG75" s="499"/>
    </row>
    <row r="76" spans="1:33" s="67" customFormat="1" ht="13.5" thickBot="1">
      <c r="A76" s="541"/>
      <c r="B76" s="553"/>
      <c r="C76" s="559"/>
      <c r="D76" s="566"/>
      <c r="E76" s="516"/>
      <c r="F76" s="185" t="s">
        <v>371</v>
      </c>
      <c r="G76" s="510"/>
      <c r="H76" s="516"/>
      <c r="I76" s="527"/>
      <c r="J76" s="527"/>
      <c r="K76" s="527"/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00"/>
      <c r="W76" s="500"/>
      <c r="X76" s="500"/>
      <c r="Y76" s="500"/>
      <c r="Z76" s="500"/>
      <c r="AA76" s="500"/>
      <c r="AB76" s="500"/>
      <c r="AC76" s="525"/>
      <c r="AD76" s="525"/>
      <c r="AE76" s="525"/>
      <c r="AF76" s="525"/>
      <c r="AG76" s="499"/>
    </row>
    <row r="77" spans="1:33" s="67" customFormat="1" ht="13.5" thickBot="1">
      <c r="A77" s="541"/>
      <c r="B77" s="553"/>
      <c r="C77" s="559"/>
      <c r="D77" s="566"/>
      <c r="E77" s="517"/>
      <c r="F77" s="190" t="s">
        <v>372</v>
      </c>
      <c r="G77" s="509"/>
      <c r="H77" s="517"/>
      <c r="I77" s="528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8"/>
      <c r="U77" s="528"/>
      <c r="V77" s="500"/>
      <c r="W77" s="500"/>
      <c r="X77" s="500"/>
      <c r="Y77" s="500"/>
      <c r="Z77" s="500"/>
      <c r="AA77" s="500"/>
      <c r="AB77" s="500"/>
      <c r="AC77" s="525"/>
      <c r="AD77" s="525"/>
      <c r="AE77" s="525"/>
      <c r="AF77" s="525"/>
      <c r="AG77" s="499"/>
    </row>
    <row r="78" spans="1:33" s="67" customFormat="1" ht="12.75">
      <c r="A78" s="541"/>
      <c r="B78" s="553"/>
      <c r="C78" s="559"/>
      <c r="D78" s="566"/>
      <c r="E78" s="515" t="s">
        <v>348</v>
      </c>
      <c r="F78" s="186" t="s">
        <v>369</v>
      </c>
      <c r="G78" s="512"/>
      <c r="H78" s="196" t="s">
        <v>391</v>
      </c>
      <c r="I78" s="196"/>
      <c r="J78" s="196" t="s">
        <v>231</v>
      </c>
      <c r="K78" s="196">
        <f>L74</f>
        <v>3726</v>
      </c>
      <c r="L78" s="196">
        <f>L74+M78</f>
        <v>3879</v>
      </c>
      <c r="M78" s="196">
        <v>153</v>
      </c>
      <c r="N78" s="196" t="s">
        <v>231</v>
      </c>
      <c r="O78" s="196" t="s">
        <v>231</v>
      </c>
      <c r="P78" s="196">
        <v>145</v>
      </c>
      <c r="Q78" s="196">
        <v>72.5</v>
      </c>
      <c r="R78" s="196">
        <v>72.5</v>
      </c>
      <c r="S78" s="196"/>
      <c r="T78" s="196"/>
      <c r="U78" s="196">
        <v>145</v>
      </c>
      <c r="V78" s="198"/>
      <c r="W78" s="198"/>
      <c r="X78" s="198"/>
      <c r="Y78" s="198"/>
      <c r="Z78" s="198"/>
      <c r="AA78" s="198"/>
      <c r="AB78" s="198"/>
      <c r="AC78" s="196"/>
      <c r="AD78" s="196"/>
      <c r="AE78" s="196"/>
      <c r="AF78" s="196"/>
      <c r="AG78" s="199"/>
    </row>
    <row r="79" spans="1:33" s="67" customFormat="1" ht="12.75">
      <c r="A79" s="541"/>
      <c r="B79" s="553"/>
      <c r="C79" s="559"/>
      <c r="D79" s="566"/>
      <c r="E79" s="519"/>
      <c r="F79" s="185" t="s">
        <v>370</v>
      </c>
      <c r="G79" s="513"/>
      <c r="H79" s="439" t="s">
        <v>393</v>
      </c>
      <c r="I79" s="439" t="s">
        <v>394</v>
      </c>
      <c r="J79" s="439" t="s">
        <v>231</v>
      </c>
      <c r="K79" s="439">
        <f>L78</f>
        <v>3879</v>
      </c>
      <c r="L79" s="439">
        <f>L78+M79</f>
        <v>4066</v>
      </c>
      <c r="M79" s="439">
        <v>187</v>
      </c>
      <c r="N79" s="439" t="s">
        <v>231</v>
      </c>
      <c r="O79" s="439" t="s">
        <v>231</v>
      </c>
      <c r="P79" s="439">
        <v>136</v>
      </c>
      <c r="Q79" s="439">
        <v>68</v>
      </c>
      <c r="R79" s="439">
        <v>68</v>
      </c>
      <c r="S79" s="439"/>
      <c r="T79" s="439"/>
      <c r="U79" s="439">
        <v>136</v>
      </c>
      <c r="V79" s="523"/>
      <c r="W79" s="523"/>
      <c r="X79" s="523"/>
      <c r="Y79" s="523"/>
      <c r="Z79" s="523"/>
      <c r="AA79" s="523"/>
      <c r="AB79" s="523"/>
      <c r="AC79" s="439"/>
      <c r="AD79" s="439"/>
      <c r="AE79" s="439"/>
      <c r="AF79" s="439"/>
      <c r="AG79" s="437"/>
    </row>
    <row r="80" spans="1:33" s="67" customFormat="1" ht="12.75">
      <c r="A80" s="541"/>
      <c r="B80" s="553"/>
      <c r="C80" s="559"/>
      <c r="D80" s="566"/>
      <c r="E80" s="519"/>
      <c r="F80" s="185" t="s">
        <v>371</v>
      </c>
      <c r="G80" s="513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4"/>
      <c r="W80" s="524"/>
      <c r="X80" s="524"/>
      <c r="Y80" s="524"/>
      <c r="Z80" s="524"/>
      <c r="AA80" s="524"/>
      <c r="AB80" s="524"/>
      <c r="AC80" s="522"/>
      <c r="AD80" s="522"/>
      <c r="AE80" s="522"/>
      <c r="AF80" s="522"/>
      <c r="AG80" s="438"/>
    </row>
    <row r="81" spans="1:33" s="67" customFormat="1" ht="13.5" thickBot="1">
      <c r="A81" s="541"/>
      <c r="B81" s="553"/>
      <c r="C81" s="559"/>
      <c r="D81" s="566"/>
      <c r="E81" s="520"/>
      <c r="F81" s="190" t="s">
        <v>372</v>
      </c>
      <c r="G81" s="514"/>
      <c r="H81" s="197" t="s">
        <v>392</v>
      </c>
      <c r="I81" s="197"/>
      <c r="J81" s="197" t="s">
        <v>231</v>
      </c>
      <c r="K81" s="197">
        <f>L79</f>
        <v>4066</v>
      </c>
      <c r="L81" s="197">
        <f>L79+M81</f>
        <v>4216</v>
      </c>
      <c r="M81" s="197">
        <v>150</v>
      </c>
      <c r="N81" s="197" t="s">
        <v>231</v>
      </c>
      <c r="O81" s="197" t="s">
        <v>231</v>
      </c>
      <c r="P81" s="197">
        <v>145</v>
      </c>
      <c r="Q81" s="197">
        <v>72.5</v>
      </c>
      <c r="R81" s="197">
        <v>72.5</v>
      </c>
      <c r="S81" s="197"/>
      <c r="T81" s="197"/>
      <c r="U81" s="197">
        <v>145</v>
      </c>
      <c r="V81" s="200"/>
      <c r="W81" s="200"/>
      <c r="X81" s="200"/>
      <c r="Y81" s="200"/>
      <c r="Z81" s="200"/>
      <c r="AA81" s="200"/>
      <c r="AB81" s="200"/>
      <c r="AC81" s="197"/>
      <c r="AD81" s="197"/>
      <c r="AE81" s="197"/>
      <c r="AF81" s="197"/>
      <c r="AG81" s="362"/>
    </row>
    <row r="82" spans="1:33" s="67" customFormat="1" ht="12.75" customHeight="1" thickBot="1">
      <c r="A82" s="541"/>
      <c r="B82" s="553"/>
      <c r="C82" s="559"/>
      <c r="D82" s="566"/>
      <c r="E82" s="515" t="s">
        <v>349</v>
      </c>
      <c r="F82" s="186" t="s">
        <v>369</v>
      </c>
      <c r="G82" s="512"/>
      <c r="H82" s="508" t="s">
        <v>575</v>
      </c>
      <c r="I82" s="508" t="s">
        <v>582</v>
      </c>
      <c r="J82" s="508" t="s">
        <v>231</v>
      </c>
      <c r="K82" s="508">
        <f>L81</f>
        <v>4216</v>
      </c>
      <c r="L82" s="508">
        <f>L81+M82</f>
        <v>4516</v>
      </c>
      <c r="M82" s="508">
        <v>300</v>
      </c>
      <c r="N82" s="508" t="s">
        <v>231</v>
      </c>
      <c r="O82" s="508" t="s">
        <v>231</v>
      </c>
      <c r="P82" s="508">
        <v>111</v>
      </c>
      <c r="Q82" s="508">
        <v>55.5</v>
      </c>
      <c r="R82" s="508">
        <v>55.5</v>
      </c>
      <c r="S82" s="508"/>
      <c r="T82" s="508"/>
      <c r="U82" s="508">
        <v>111</v>
      </c>
      <c r="V82" s="500"/>
      <c r="W82" s="500"/>
      <c r="X82" s="500"/>
      <c r="Y82" s="500"/>
      <c r="Z82" s="500"/>
      <c r="AA82" s="500"/>
      <c r="AB82" s="501"/>
      <c r="AC82" s="508"/>
      <c r="AD82" s="508"/>
      <c r="AE82" s="508"/>
      <c r="AF82" s="508"/>
      <c r="AG82" s="499"/>
    </row>
    <row r="83" spans="1:33" s="67" customFormat="1" ht="13.5" thickBot="1">
      <c r="A83" s="541"/>
      <c r="B83" s="553"/>
      <c r="C83" s="559"/>
      <c r="D83" s="566"/>
      <c r="E83" s="516"/>
      <c r="F83" s="185" t="s">
        <v>370</v>
      </c>
      <c r="G83" s="510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00"/>
      <c r="W83" s="500"/>
      <c r="X83" s="500"/>
      <c r="Y83" s="500"/>
      <c r="Z83" s="500"/>
      <c r="AA83" s="500"/>
      <c r="AB83" s="502"/>
      <c r="AC83" s="516"/>
      <c r="AD83" s="516"/>
      <c r="AE83" s="516"/>
      <c r="AF83" s="516"/>
      <c r="AG83" s="499"/>
    </row>
    <row r="84" spans="1:33" s="67" customFormat="1" ht="13.5" thickBot="1">
      <c r="A84" s="541"/>
      <c r="B84" s="553"/>
      <c r="C84" s="559"/>
      <c r="D84" s="566"/>
      <c r="E84" s="516"/>
      <c r="F84" s="185" t="s">
        <v>371</v>
      </c>
      <c r="G84" s="510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16"/>
      <c r="V84" s="500"/>
      <c r="W84" s="500"/>
      <c r="X84" s="500"/>
      <c r="Y84" s="500"/>
      <c r="Z84" s="500"/>
      <c r="AA84" s="500"/>
      <c r="AB84" s="502"/>
      <c r="AC84" s="516"/>
      <c r="AD84" s="516"/>
      <c r="AE84" s="516"/>
      <c r="AF84" s="516"/>
      <c r="AG84" s="499"/>
    </row>
    <row r="85" spans="1:33" s="67" customFormat="1" ht="13.5" thickBot="1">
      <c r="A85" s="541"/>
      <c r="B85" s="553"/>
      <c r="C85" s="559"/>
      <c r="D85" s="566"/>
      <c r="E85" s="517"/>
      <c r="F85" s="190" t="s">
        <v>372</v>
      </c>
      <c r="G85" s="509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00"/>
      <c r="W85" s="500"/>
      <c r="X85" s="500"/>
      <c r="Y85" s="500"/>
      <c r="Z85" s="500"/>
      <c r="AA85" s="500"/>
      <c r="AB85" s="503"/>
      <c r="AC85" s="517"/>
      <c r="AD85" s="517"/>
      <c r="AE85" s="517"/>
      <c r="AF85" s="517"/>
      <c r="AG85" s="499"/>
    </row>
    <row r="86" spans="1:33" s="253" customFormat="1" ht="13.5" thickBot="1">
      <c r="A86" s="541"/>
      <c r="B86" s="553"/>
      <c r="C86" s="559"/>
      <c r="D86" s="566"/>
      <c r="E86" s="496" t="s">
        <v>350</v>
      </c>
      <c r="F86" s="341" t="s">
        <v>369</v>
      </c>
      <c r="G86" s="575"/>
      <c r="H86" s="504" t="s">
        <v>386</v>
      </c>
      <c r="I86" s="504" t="s">
        <v>583</v>
      </c>
      <c r="J86" s="497" t="s">
        <v>231</v>
      </c>
      <c r="K86" s="497">
        <f>L82</f>
        <v>4516</v>
      </c>
      <c r="L86" s="497">
        <f>L82+M86</f>
        <v>5116</v>
      </c>
      <c r="M86" s="497">
        <v>600</v>
      </c>
      <c r="N86" s="497" t="s">
        <v>231</v>
      </c>
      <c r="O86" s="497" t="s">
        <v>231</v>
      </c>
      <c r="P86" s="497">
        <v>145</v>
      </c>
      <c r="Q86" s="497">
        <v>72.5</v>
      </c>
      <c r="R86" s="497">
        <v>72.5</v>
      </c>
      <c r="S86" s="497"/>
      <c r="T86" s="497"/>
      <c r="U86" s="497">
        <v>145</v>
      </c>
      <c r="V86" s="507"/>
      <c r="W86" s="507"/>
      <c r="X86" s="507"/>
      <c r="Y86" s="507"/>
      <c r="Z86" s="507"/>
      <c r="AA86" s="507"/>
      <c r="AB86" s="504"/>
      <c r="AC86" s="504"/>
      <c r="AD86" s="504"/>
      <c r="AE86" s="504"/>
      <c r="AF86" s="504"/>
      <c r="AG86" s="495"/>
    </row>
    <row r="87" spans="1:33" s="253" customFormat="1" ht="13.5" thickBot="1">
      <c r="A87" s="541"/>
      <c r="B87" s="553"/>
      <c r="C87" s="559"/>
      <c r="D87" s="566"/>
      <c r="E87" s="505"/>
      <c r="F87" s="342" t="s">
        <v>370</v>
      </c>
      <c r="G87" s="576"/>
      <c r="H87" s="505"/>
      <c r="I87" s="505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498"/>
      <c r="U87" s="498"/>
      <c r="V87" s="507"/>
      <c r="W87" s="507"/>
      <c r="X87" s="507"/>
      <c r="Y87" s="507"/>
      <c r="Z87" s="507"/>
      <c r="AA87" s="507"/>
      <c r="AB87" s="505"/>
      <c r="AC87" s="505"/>
      <c r="AD87" s="505"/>
      <c r="AE87" s="505"/>
      <c r="AF87" s="505"/>
      <c r="AG87" s="495"/>
    </row>
    <row r="88" spans="1:33" s="253" customFormat="1" ht="13.5" thickBot="1">
      <c r="A88" s="541"/>
      <c r="B88" s="553"/>
      <c r="C88" s="559"/>
      <c r="D88" s="566"/>
      <c r="E88" s="505"/>
      <c r="F88" s="342" t="s">
        <v>371</v>
      </c>
      <c r="G88" s="576"/>
      <c r="H88" s="505"/>
      <c r="I88" s="505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507"/>
      <c r="W88" s="507"/>
      <c r="X88" s="507"/>
      <c r="Y88" s="507"/>
      <c r="Z88" s="507"/>
      <c r="AA88" s="507"/>
      <c r="AB88" s="505"/>
      <c r="AC88" s="505"/>
      <c r="AD88" s="505"/>
      <c r="AE88" s="505"/>
      <c r="AF88" s="505"/>
      <c r="AG88" s="495"/>
    </row>
    <row r="89" spans="1:33" s="253" customFormat="1" ht="13.5" thickBot="1">
      <c r="A89" s="541"/>
      <c r="B89" s="553"/>
      <c r="C89" s="559"/>
      <c r="D89" s="566"/>
      <c r="E89" s="506"/>
      <c r="F89" s="343" t="s">
        <v>372</v>
      </c>
      <c r="G89" s="577"/>
      <c r="H89" s="506"/>
      <c r="I89" s="506"/>
      <c r="J89" s="494"/>
      <c r="K89" s="494"/>
      <c r="L89" s="494"/>
      <c r="M89" s="494"/>
      <c r="N89" s="494"/>
      <c r="O89" s="494"/>
      <c r="P89" s="494"/>
      <c r="Q89" s="494"/>
      <c r="R89" s="494"/>
      <c r="S89" s="494"/>
      <c r="T89" s="494"/>
      <c r="U89" s="494"/>
      <c r="V89" s="507"/>
      <c r="W89" s="507"/>
      <c r="X89" s="507"/>
      <c r="Y89" s="507"/>
      <c r="Z89" s="507"/>
      <c r="AA89" s="507"/>
      <c r="AB89" s="506"/>
      <c r="AC89" s="506"/>
      <c r="AD89" s="506"/>
      <c r="AE89" s="506"/>
      <c r="AF89" s="506"/>
      <c r="AG89" s="495"/>
    </row>
    <row r="90" spans="1:33" s="67" customFormat="1" ht="13.5" thickBot="1">
      <c r="A90" s="541"/>
      <c r="B90" s="553"/>
      <c r="C90" s="559"/>
      <c r="D90" s="566"/>
      <c r="E90" s="515" t="s">
        <v>351</v>
      </c>
      <c r="F90" s="186" t="s">
        <v>369</v>
      </c>
      <c r="G90" s="512"/>
      <c r="H90" s="508" t="s">
        <v>396</v>
      </c>
      <c r="I90" s="508" t="s">
        <v>395</v>
      </c>
      <c r="J90" s="508" t="s">
        <v>231</v>
      </c>
      <c r="K90" s="508">
        <f>L86</f>
        <v>5116</v>
      </c>
      <c r="L90" s="508">
        <f>L86+M90</f>
        <v>5287</v>
      </c>
      <c r="M90" s="508">
        <v>171</v>
      </c>
      <c r="N90" s="508" t="s">
        <v>231</v>
      </c>
      <c r="O90" s="508" t="s">
        <v>231</v>
      </c>
      <c r="P90" s="508">
        <v>145</v>
      </c>
      <c r="Q90" s="508">
        <v>72.5</v>
      </c>
      <c r="R90" s="508">
        <v>72.5</v>
      </c>
      <c r="S90" s="508"/>
      <c r="T90" s="508"/>
      <c r="U90" s="508">
        <v>145</v>
      </c>
      <c r="V90" s="500"/>
      <c r="W90" s="500"/>
      <c r="X90" s="500"/>
      <c r="Y90" s="500"/>
      <c r="Z90" s="500"/>
      <c r="AA90" s="500"/>
      <c r="AB90" s="501"/>
      <c r="AC90" s="508"/>
      <c r="AD90" s="508"/>
      <c r="AE90" s="508"/>
      <c r="AF90" s="508"/>
      <c r="AG90" s="499"/>
    </row>
    <row r="91" spans="1:33" s="67" customFormat="1" ht="13.5" thickBot="1">
      <c r="A91" s="541"/>
      <c r="B91" s="553"/>
      <c r="C91" s="559"/>
      <c r="D91" s="566"/>
      <c r="E91" s="516"/>
      <c r="F91" s="185" t="s">
        <v>370</v>
      </c>
      <c r="G91" s="510"/>
      <c r="H91" s="516"/>
      <c r="I91" s="516"/>
      <c r="J91" s="516"/>
      <c r="K91" s="516"/>
      <c r="L91" s="516"/>
      <c r="M91" s="516"/>
      <c r="N91" s="516"/>
      <c r="O91" s="516"/>
      <c r="P91" s="516"/>
      <c r="Q91" s="516"/>
      <c r="R91" s="516"/>
      <c r="S91" s="516"/>
      <c r="T91" s="516"/>
      <c r="U91" s="516"/>
      <c r="V91" s="500"/>
      <c r="W91" s="500"/>
      <c r="X91" s="500"/>
      <c r="Y91" s="500"/>
      <c r="Z91" s="500"/>
      <c r="AA91" s="500"/>
      <c r="AB91" s="502"/>
      <c r="AC91" s="516"/>
      <c r="AD91" s="516"/>
      <c r="AE91" s="516"/>
      <c r="AF91" s="516"/>
      <c r="AG91" s="499"/>
    </row>
    <row r="92" spans="1:33" s="67" customFormat="1" ht="13.5" thickBot="1">
      <c r="A92" s="541"/>
      <c r="B92" s="553"/>
      <c r="C92" s="559"/>
      <c r="D92" s="566"/>
      <c r="E92" s="516"/>
      <c r="F92" s="185" t="s">
        <v>371</v>
      </c>
      <c r="G92" s="510"/>
      <c r="H92" s="516"/>
      <c r="I92" s="516"/>
      <c r="J92" s="516"/>
      <c r="K92" s="516"/>
      <c r="L92" s="516"/>
      <c r="M92" s="516"/>
      <c r="N92" s="516"/>
      <c r="O92" s="516"/>
      <c r="P92" s="516"/>
      <c r="Q92" s="516"/>
      <c r="R92" s="516"/>
      <c r="S92" s="516"/>
      <c r="T92" s="516"/>
      <c r="U92" s="516"/>
      <c r="V92" s="500"/>
      <c r="W92" s="500"/>
      <c r="X92" s="500"/>
      <c r="Y92" s="500"/>
      <c r="Z92" s="500"/>
      <c r="AA92" s="500"/>
      <c r="AB92" s="502"/>
      <c r="AC92" s="516"/>
      <c r="AD92" s="516"/>
      <c r="AE92" s="516"/>
      <c r="AF92" s="516"/>
      <c r="AG92" s="499"/>
    </row>
    <row r="93" spans="1:33" s="67" customFormat="1" ht="13.5" thickBot="1">
      <c r="A93" s="542"/>
      <c r="B93" s="553"/>
      <c r="C93" s="560"/>
      <c r="D93" s="567"/>
      <c r="E93" s="517"/>
      <c r="F93" s="190" t="s">
        <v>372</v>
      </c>
      <c r="G93" s="509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00"/>
      <c r="W93" s="500"/>
      <c r="X93" s="500"/>
      <c r="Y93" s="500"/>
      <c r="Z93" s="500"/>
      <c r="AA93" s="500"/>
      <c r="AB93" s="503"/>
      <c r="AC93" s="517"/>
      <c r="AD93" s="517"/>
      <c r="AE93" s="517"/>
      <c r="AF93" s="517"/>
      <c r="AG93" s="499"/>
    </row>
    <row r="94" spans="1:33" s="67" customFormat="1" ht="13.5" thickBot="1">
      <c r="A94" s="543" t="s">
        <v>564</v>
      </c>
      <c r="B94" s="553"/>
      <c r="C94" s="546" t="s">
        <v>574</v>
      </c>
      <c r="D94" s="547"/>
      <c r="E94" s="515" t="s">
        <v>566</v>
      </c>
      <c r="F94" s="186" t="s">
        <v>369</v>
      </c>
      <c r="G94" s="512"/>
      <c r="H94" s="508" t="s">
        <v>397</v>
      </c>
      <c r="I94" s="508"/>
      <c r="J94" s="508" t="s">
        <v>231</v>
      </c>
      <c r="K94" s="508">
        <v>0</v>
      </c>
      <c r="L94" s="508">
        <v>2602</v>
      </c>
      <c r="M94" s="508">
        <v>2602</v>
      </c>
      <c r="N94" s="508" t="s">
        <v>231</v>
      </c>
      <c r="O94" s="508" t="s">
        <v>231</v>
      </c>
      <c r="P94" s="508">
        <v>60</v>
      </c>
      <c r="Q94" s="508">
        <v>30</v>
      </c>
      <c r="R94" s="508">
        <v>30</v>
      </c>
      <c r="S94" s="508"/>
      <c r="T94" s="508"/>
      <c r="U94" s="508">
        <v>60</v>
      </c>
      <c r="V94" s="500"/>
      <c r="W94" s="500"/>
      <c r="X94" s="500"/>
      <c r="Y94" s="500"/>
      <c r="Z94" s="500"/>
      <c r="AA94" s="500"/>
      <c r="AB94" s="501"/>
      <c r="AC94" s="508"/>
      <c r="AD94" s="508"/>
      <c r="AE94" s="508"/>
      <c r="AF94" s="508"/>
      <c r="AG94" s="499"/>
    </row>
    <row r="95" spans="1:33" s="67" customFormat="1" ht="13.5" thickBot="1">
      <c r="A95" s="544"/>
      <c r="B95" s="553"/>
      <c r="C95" s="548"/>
      <c r="D95" s="549"/>
      <c r="E95" s="516"/>
      <c r="F95" s="185" t="s">
        <v>370</v>
      </c>
      <c r="G95" s="510"/>
      <c r="H95" s="516"/>
      <c r="I95" s="516"/>
      <c r="J95" s="516"/>
      <c r="K95" s="516"/>
      <c r="L95" s="516"/>
      <c r="M95" s="516"/>
      <c r="N95" s="516"/>
      <c r="O95" s="516"/>
      <c r="P95" s="516"/>
      <c r="Q95" s="516"/>
      <c r="R95" s="516"/>
      <c r="S95" s="516"/>
      <c r="T95" s="516"/>
      <c r="U95" s="516"/>
      <c r="V95" s="500"/>
      <c r="W95" s="500"/>
      <c r="X95" s="500"/>
      <c r="Y95" s="500"/>
      <c r="Z95" s="500"/>
      <c r="AA95" s="500"/>
      <c r="AB95" s="502"/>
      <c r="AC95" s="516"/>
      <c r="AD95" s="516"/>
      <c r="AE95" s="516"/>
      <c r="AF95" s="516"/>
      <c r="AG95" s="499"/>
    </row>
    <row r="96" spans="1:33" s="67" customFormat="1" ht="13.5" thickBot="1">
      <c r="A96" s="544"/>
      <c r="B96" s="553"/>
      <c r="C96" s="548"/>
      <c r="D96" s="549"/>
      <c r="E96" s="516"/>
      <c r="F96" s="185" t="s">
        <v>371</v>
      </c>
      <c r="G96" s="510"/>
      <c r="H96" s="516"/>
      <c r="I96" s="516"/>
      <c r="J96" s="516"/>
      <c r="K96" s="516"/>
      <c r="L96" s="516"/>
      <c r="M96" s="516"/>
      <c r="N96" s="516"/>
      <c r="O96" s="516"/>
      <c r="P96" s="516"/>
      <c r="Q96" s="516"/>
      <c r="R96" s="516"/>
      <c r="S96" s="516"/>
      <c r="T96" s="516"/>
      <c r="U96" s="516"/>
      <c r="V96" s="500"/>
      <c r="W96" s="500"/>
      <c r="X96" s="500"/>
      <c r="Y96" s="500"/>
      <c r="Z96" s="500"/>
      <c r="AA96" s="500"/>
      <c r="AB96" s="502"/>
      <c r="AC96" s="516"/>
      <c r="AD96" s="516"/>
      <c r="AE96" s="516"/>
      <c r="AF96" s="516"/>
      <c r="AG96" s="499"/>
    </row>
    <row r="97" spans="1:33" s="67" customFormat="1" ht="13.5" thickBot="1">
      <c r="A97" s="545"/>
      <c r="B97" s="554"/>
      <c r="C97" s="550"/>
      <c r="D97" s="551"/>
      <c r="E97" s="517"/>
      <c r="F97" s="190" t="s">
        <v>372</v>
      </c>
      <c r="G97" s="509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500"/>
      <c r="W97" s="500"/>
      <c r="X97" s="500"/>
      <c r="Y97" s="500"/>
      <c r="Z97" s="500"/>
      <c r="AA97" s="500"/>
      <c r="AB97" s="503"/>
      <c r="AC97" s="517"/>
      <c r="AD97" s="517"/>
      <c r="AE97" s="517"/>
      <c r="AF97" s="517"/>
      <c r="AG97" s="499"/>
    </row>
    <row r="98" ht="12.75">
      <c r="B98" s="182"/>
    </row>
    <row r="99" ht="12.75">
      <c r="B99" s="183"/>
    </row>
    <row r="100" ht="12.75">
      <c r="B100" s="183"/>
    </row>
    <row r="101" ht="12.75">
      <c r="B101" s="183"/>
    </row>
    <row r="102" ht="12.75">
      <c r="B102" s="183"/>
    </row>
    <row r="103" ht="12.75">
      <c r="B103" s="183"/>
    </row>
    <row r="104" ht="12.75">
      <c r="B104" s="183"/>
    </row>
    <row r="105" ht="12.75">
      <c r="B105" s="183"/>
    </row>
    <row r="106" ht="12.75">
      <c r="B106" s="183"/>
    </row>
    <row r="107" ht="12.75">
      <c r="B107" s="183"/>
    </row>
    <row r="108" ht="12.75">
      <c r="B108" s="183"/>
    </row>
    <row r="109" ht="12.75">
      <c r="B109" s="183"/>
    </row>
    <row r="110" ht="12.75">
      <c r="B110" s="183"/>
    </row>
    <row r="111" ht="12.75">
      <c r="B111" s="183"/>
    </row>
    <row r="112" ht="12.75">
      <c r="B112" s="183"/>
    </row>
    <row r="113" ht="12.75">
      <c r="B113" s="183"/>
    </row>
    <row r="114" ht="12.75">
      <c r="B114" s="183"/>
    </row>
    <row r="115" ht="12.75">
      <c r="B115" s="183"/>
    </row>
    <row r="116" ht="12.75">
      <c r="B116" s="183"/>
    </row>
    <row r="117" ht="12.75">
      <c r="B117" s="183"/>
    </row>
    <row r="118" ht="12.75">
      <c r="B118" s="183"/>
    </row>
    <row r="119" ht="12.75">
      <c r="B119" s="183"/>
    </row>
    <row r="120" ht="12.75">
      <c r="B120" s="183"/>
    </row>
    <row r="121" ht="12.75">
      <c r="B121" s="183"/>
    </row>
    <row r="122" ht="12.75">
      <c r="B122" s="183"/>
    </row>
    <row r="123" ht="12.75">
      <c r="B123" s="183"/>
    </row>
    <row r="124" ht="12.75">
      <c r="B124" s="183"/>
    </row>
    <row r="125" ht="12.75">
      <c r="B125" s="183"/>
    </row>
    <row r="126" ht="12.75">
      <c r="B126" s="183"/>
    </row>
    <row r="127" ht="12.75">
      <c r="B127" s="183"/>
    </row>
    <row r="128" ht="12.75">
      <c r="B128" s="183"/>
    </row>
    <row r="129" ht="12.75">
      <c r="B129" s="183"/>
    </row>
    <row r="130" ht="12.75">
      <c r="B130" s="183"/>
    </row>
  </sheetData>
  <mergeCells count="311">
    <mergeCell ref="T41:T44"/>
    <mergeCell ref="U41:U44"/>
    <mergeCell ref="F55:F56"/>
    <mergeCell ref="F53:F54"/>
    <mergeCell ref="F51:F52"/>
    <mergeCell ref="F49:F50"/>
    <mergeCell ref="H51:H52"/>
    <mergeCell ref="H53:H54"/>
    <mergeCell ref="H55:H56"/>
    <mergeCell ref="I49:I50"/>
    <mergeCell ref="G82:G85"/>
    <mergeCell ref="G86:G89"/>
    <mergeCell ref="G90:G93"/>
    <mergeCell ref="F70:F71"/>
    <mergeCell ref="E49:E56"/>
    <mergeCell ref="D26:D33"/>
    <mergeCell ref="D38:D39"/>
    <mergeCell ref="D34:D35"/>
    <mergeCell ref="D41:D44"/>
    <mergeCell ref="E41:E44"/>
    <mergeCell ref="H57:H60"/>
    <mergeCell ref="M57:M60"/>
    <mergeCell ref="I61:I64"/>
    <mergeCell ref="I57:I60"/>
    <mergeCell ref="J57:J60"/>
    <mergeCell ref="K57:K60"/>
    <mergeCell ref="L57:L60"/>
    <mergeCell ref="H61:H64"/>
    <mergeCell ref="C26:C93"/>
    <mergeCell ref="D49:D56"/>
    <mergeCell ref="D57:D93"/>
    <mergeCell ref="C3:C23"/>
    <mergeCell ref="A3:A93"/>
    <mergeCell ref="A94:A97"/>
    <mergeCell ref="C94:D97"/>
    <mergeCell ref="G94:G97"/>
    <mergeCell ref="G45:G48"/>
    <mergeCell ref="B3:B44"/>
    <mergeCell ref="B45:B97"/>
    <mergeCell ref="D45:D48"/>
    <mergeCell ref="G49:G56"/>
    <mergeCell ref="G57:G60"/>
    <mergeCell ref="N57:N60"/>
    <mergeCell ref="N65:N68"/>
    <mergeCell ref="J74:J77"/>
    <mergeCell ref="K74:K77"/>
    <mergeCell ref="L74:L77"/>
    <mergeCell ref="M74:M77"/>
    <mergeCell ref="N74:N77"/>
    <mergeCell ref="K70:K71"/>
    <mergeCell ref="L69:L73"/>
    <mergeCell ref="U57:U60"/>
    <mergeCell ref="V57:V60"/>
    <mergeCell ref="O57:O60"/>
    <mergeCell ref="P57:P60"/>
    <mergeCell ref="Q57:Q60"/>
    <mergeCell ref="R57:R60"/>
    <mergeCell ref="W57:W60"/>
    <mergeCell ref="X57:X60"/>
    <mergeCell ref="Y57:Y60"/>
    <mergeCell ref="Z57:Z60"/>
    <mergeCell ref="AA57:AA60"/>
    <mergeCell ref="AB57:AB60"/>
    <mergeCell ref="AC57:AC60"/>
    <mergeCell ref="AD57:AD60"/>
    <mergeCell ref="AE57:AE60"/>
    <mergeCell ref="AF57:AF60"/>
    <mergeCell ref="AG57:AG60"/>
    <mergeCell ref="J61:J64"/>
    <mergeCell ref="N61:N64"/>
    <mergeCell ref="O61:O64"/>
    <mergeCell ref="P61:P64"/>
    <mergeCell ref="K61:K64"/>
    <mergeCell ref="L61:L64"/>
    <mergeCell ref="M61:M64"/>
    <mergeCell ref="W61:W64"/>
    <mergeCell ref="X61:X64"/>
    <mergeCell ref="Q61:Q64"/>
    <mergeCell ref="R61:R64"/>
    <mergeCell ref="S61:S64"/>
    <mergeCell ref="T61:T64"/>
    <mergeCell ref="Y61:Y64"/>
    <mergeCell ref="Z61:Z64"/>
    <mergeCell ref="AA61:AA64"/>
    <mergeCell ref="AB61:AB64"/>
    <mergeCell ref="AC61:AC64"/>
    <mergeCell ref="AD61:AD64"/>
    <mergeCell ref="AE61:AE64"/>
    <mergeCell ref="AF61:AF64"/>
    <mergeCell ref="AG61:AG64"/>
    <mergeCell ref="E61:E62"/>
    <mergeCell ref="E63:E64"/>
    <mergeCell ref="E65:E68"/>
    <mergeCell ref="H65:H68"/>
    <mergeCell ref="I65:I68"/>
    <mergeCell ref="J65:J68"/>
    <mergeCell ref="K65:K68"/>
    <mergeCell ref="L65:L68"/>
    <mergeCell ref="M65:M68"/>
    <mergeCell ref="W65:W68"/>
    <mergeCell ref="X65:X68"/>
    <mergeCell ref="Y65:Y68"/>
    <mergeCell ref="Z65:Z68"/>
    <mergeCell ref="AA65:AA68"/>
    <mergeCell ref="AB65:AB68"/>
    <mergeCell ref="AC65:AC68"/>
    <mergeCell ref="AD65:AD68"/>
    <mergeCell ref="AE65:AE68"/>
    <mergeCell ref="AF65:AF68"/>
    <mergeCell ref="AG65:AG68"/>
    <mergeCell ref="E74:E77"/>
    <mergeCell ref="H74:H77"/>
    <mergeCell ref="P74:P77"/>
    <mergeCell ref="Q74:Q77"/>
    <mergeCell ref="AG69:AG73"/>
    <mergeCell ref="I74:I77"/>
    <mergeCell ref="Y69:Y73"/>
    <mergeCell ref="Z69:Z73"/>
    <mergeCell ref="AA69:AA73"/>
    <mergeCell ref="V69:V73"/>
    <mergeCell ref="W69:W73"/>
    <mergeCell ref="X69:X73"/>
    <mergeCell ref="AF69:AF73"/>
    <mergeCell ref="AB69:AB73"/>
    <mergeCell ref="AC69:AC73"/>
    <mergeCell ref="AD69:AD73"/>
    <mergeCell ref="AE69:AE73"/>
    <mergeCell ref="H41:H44"/>
    <mergeCell ref="G41:G44"/>
    <mergeCell ref="I41:I44"/>
    <mergeCell ref="K41:K44"/>
    <mergeCell ref="L41:L44"/>
    <mergeCell ref="J49:J50"/>
    <mergeCell ref="J51:J52"/>
    <mergeCell ref="J53:J54"/>
    <mergeCell ref="J55:J56"/>
    <mergeCell ref="R74:R77"/>
    <mergeCell ref="S74:S77"/>
    <mergeCell ref="O74:O77"/>
    <mergeCell ref="S65:S68"/>
    <mergeCell ref="O65:O68"/>
    <mergeCell ref="P65:P68"/>
    <mergeCell ref="Q65:Q68"/>
    <mergeCell ref="R65:R68"/>
    <mergeCell ref="S57:S60"/>
    <mergeCell ref="M41:M44"/>
    <mergeCell ref="P41:P44"/>
    <mergeCell ref="Q41:Q44"/>
    <mergeCell ref="R41:R44"/>
    <mergeCell ref="S41:S44"/>
    <mergeCell ref="T74:T77"/>
    <mergeCell ref="U74:U77"/>
    <mergeCell ref="V74:V77"/>
    <mergeCell ref="T65:T68"/>
    <mergeCell ref="U65:U68"/>
    <mergeCell ref="V65:V68"/>
    <mergeCell ref="U61:U64"/>
    <mergeCell ref="V61:V64"/>
    <mergeCell ref="T57:T60"/>
    <mergeCell ref="W74:W77"/>
    <mergeCell ref="X74:X77"/>
    <mergeCell ref="Y74:Y77"/>
    <mergeCell ref="AF74:AF77"/>
    <mergeCell ref="AG74:AG77"/>
    <mergeCell ref="Z74:Z77"/>
    <mergeCell ref="AA74:AA77"/>
    <mergeCell ref="AB74:AB77"/>
    <mergeCell ref="AC74:AC77"/>
    <mergeCell ref="AD74:AD77"/>
    <mergeCell ref="AC82:AC85"/>
    <mergeCell ref="AD82:AD85"/>
    <mergeCell ref="AE74:AE77"/>
    <mergeCell ref="Y82:Y85"/>
    <mergeCell ref="Z82:Z85"/>
    <mergeCell ref="AA82:AA85"/>
    <mergeCell ref="AB82:AB85"/>
    <mergeCell ref="O82:O85"/>
    <mergeCell ref="P82:P85"/>
    <mergeCell ref="Q82:Q85"/>
    <mergeCell ref="R82:R85"/>
    <mergeCell ref="AF79:AF80"/>
    <mergeCell ref="Y79:Y80"/>
    <mergeCell ref="Z79:Z80"/>
    <mergeCell ref="AA79:AA80"/>
    <mergeCell ref="AB79:AB80"/>
    <mergeCell ref="R79:R80"/>
    <mergeCell ref="AC79:AC80"/>
    <mergeCell ref="AD79:AD80"/>
    <mergeCell ref="AE79:AE80"/>
    <mergeCell ref="U79:U80"/>
    <mergeCell ref="V79:V80"/>
    <mergeCell ref="W79:W80"/>
    <mergeCell ref="X79:X80"/>
    <mergeCell ref="S79:S80"/>
    <mergeCell ref="T79:T80"/>
    <mergeCell ref="N79:N80"/>
    <mergeCell ref="O79:O80"/>
    <mergeCell ref="P79:P80"/>
    <mergeCell ref="Q79:Q80"/>
    <mergeCell ref="J79:J80"/>
    <mergeCell ref="K79:K80"/>
    <mergeCell ref="L79:L80"/>
    <mergeCell ref="M79:M80"/>
    <mergeCell ref="AG79:AG80"/>
    <mergeCell ref="H79:H80"/>
    <mergeCell ref="I79:I80"/>
    <mergeCell ref="E82:E85"/>
    <mergeCell ref="H82:H85"/>
    <mergeCell ref="I82:I85"/>
    <mergeCell ref="J82:J85"/>
    <mergeCell ref="K82:K85"/>
    <mergeCell ref="L82:L85"/>
    <mergeCell ref="M82:M85"/>
    <mergeCell ref="AF82:AF85"/>
    <mergeCell ref="AG82:AG85"/>
    <mergeCell ref="H86:H89"/>
    <mergeCell ref="I86:I89"/>
    <mergeCell ref="J86:J89"/>
    <mergeCell ref="K86:K89"/>
    <mergeCell ref="L86:L89"/>
    <mergeCell ref="M86:M89"/>
    <mergeCell ref="N86:N89"/>
    <mergeCell ref="N82:N85"/>
    <mergeCell ref="P86:P89"/>
    <mergeCell ref="Q86:Q89"/>
    <mergeCell ref="R86:R89"/>
    <mergeCell ref="AE82:AE85"/>
    <mergeCell ref="S82:S85"/>
    <mergeCell ref="T82:T85"/>
    <mergeCell ref="U82:U85"/>
    <mergeCell ref="V82:V85"/>
    <mergeCell ref="W82:W85"/>
    <mergeCell ref="X82:X85"/>
    <mergeCell ref="AF86:AF89"/>
    <mergeCell ref="AG86:AG89"/>
    <mergeCell ref="E86:E89"/>
    <mergeCell ref="AA86:AA89"/>
    <mergeCell ref="AB86:AB89"/>
    <mergeCell ref="AC86:AC89"/>
    <mergeCell ref="AD86:AD89"/>
    <mergeCell ref="W86:W89"/>
    <mergeCell ref="X86:X89"/>
    <mergeCell ref="Y86:Y89"/>
    <mergeCell ref="H90:H93"/>
    <mergeCell ref="I90:I93"/>
    <mergeCell ref="J90:J93"/>
    <mergeCell ref="AE86:AE89"/>
    <mergeCell ref="Z86:Z89"/>
    <mergeCell ref="S86:S89"/>
    <mergeCell ref="T86:T89"/>
    <mergeCell ref="U86:U89"/>
    <mergeCell ref="V86:V89"/>
    <mergeCell ref="O86:O89"/>
    <mergeCell ref="K90:K93"/>
    <mergeCell ref="L90:L93"/>
    <mergeCell ref="M90:M93"/>
    <mergeCell ref="N90:N93"/>
    <mergeCell ref="O90:O93"/>
    <mergeCell ref="P90:P93"/>
    <mergeCell ref="Q90:Q93"/>
    <mergeCell ref="R90:R93"/>
    <mergeCell ref="S90:S93"/>
    <mergeCell ref="T90:T93"/>
    <mergeCell ref="U90:U93"/>
    <mergeCell ref="V90:V93"/>
    <mergeCell ref="W90:W93"/>
    <mergeCell ref="X90:X93"/>
    <mergeCell ref="Y90:Y93"/>
    <mergeCell ref="Z90:Z93"/>
    <mergeCell ref="AA90:AA93"/>
    <mergeCell ref="AB90:AB93"/>
    <mergeCell ref="AC90:AC93"/>
    <mergeCell ref="AD90:AD93"/>
    <mergeCell ref="AE90:AE93"/>
    <mergeCell ref="AF90:AF93"/>
    <mergeCell ref="AG90:AG93"/>
    <mergeCell ref="H94:H97"/>
    <mergeCell ref="I94:I97"/>
    <mergeCell ref="J94:J97"/>
    <mergeCell ref="K94:K97"/>
    <mergeCell ref="L94:L97"/>
    <mergeCell ref="M94:M97"/>
    <mergeCell ref="N94:N97"/>
    <mergeCell ref="O94:O97"/>
    <mergeCell ref="P94:P97"/>
    <mergeCell ref="Q94:Q97"/>
    <mergeCell ref="R94:R97"/>
    <mergeCell ref="Y94:Y97"/>
    <mergeCell ref="Z94:Z97"/>
    <mergeCell ref="S94:S97"/>
    <mergeCell ref="T94:T97"/>
    <mergeCell ref="U94:U97"/>
    <mergeCell ref="V94:V97"/>
    <mergeCell ref="AE94:AE97"/>
    <mergeCell ref="AF94:AF97"/>
    <mergeCell ref="AG94:AG97"/>
    <mergeCell ref="E94:E97"/>
    <mergeCell ref="AA94:AA97"/>
    <mergeCell ref="AB94:AB97"/>
    <mergeCell ref="AC94:AC97"/>
    <mergeCell ref="AD94:AD97"/>
    <mergeCell ref="W94:W97"/>
    <mergeCell ref="X94:X97"/>
    <mergeCell ref="G61:G64"/>
    <mergeCell ref="G65:G68"/>
    <mergeCell ref="G74:G77"/>
    <mergeCell ref="G78:G81"/>
    <mergeCell ref="E90:E93"/>
    <mergeCell ref="E69:E73"/>
    <mergeCell ref="E57:E60"/>
    <mergeCell ref="E78:E81"/>
  </mergeCells>
  <printOptions/>
  <pageMargins left="0.75" right="0.75" top="1" bottom="1" header="0.5" footer="0.5"/>
  <pageSetup horizontalDpi="400" verticalDpi="400" orientation="landscape" paperSize="1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4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7.00390625" style="0" bestFit="1" customWidth="1"/>
    <col min="2" max="2" width="37.421875" style="0" bestFit="1" customWidth="1"/>
    <col min="3" max="3" width="31.421875" style="0" bestFit="1" customWidth="1"/>
    <col min="4" max="4" width="28.7109375" style="0" bestFit="1" customWidth="1"/>
    <col min="5" max="5" width="28.7109375" style="0" customWidth="1"/>
    <col min="6" max="6" width="19.8515625" style="0" bestFit="1" customWidth="1"/>
    <col min="7" max="7" width="7.7109375" style="0" bestFit="1" customWidth="1"/>
    <col min="8" max="8" width="7.28125" style="0" bestFit="1" customWidth="1"/>
    <col min="9" max="9" width="8.57421875" style="0" bestFit="1" customWidth="1"/>
    <col min="10" max="10" width="10.8515625" style="0" bestFit="1" customWidth="1"/>
    <col min="11" max="11" width="13.421875" style="0" bestFit="1" customWidth="1"/>
    <col min="12" max="12" width="7.57421875" style="0" bestFit="1" customWidth="1"/>
    <col min="13" max="13" width="7.00390625" style="0" bestFit="1" customWidth="1"/>
    <col min="14" max="14" width="10.140625" style="0" customWidth="1"/>
    <col min="15" max="16" width="10.8515625" style="0" customWidth="1"/>
    <col min="17" max="17" width="7.8515625" style="0" bestFit="1" customWidth="1"/>
    <col min="18" max="18" width="10.421875" style="0" bestFit="1" customWidth="1"/>
    <col min="19" max="19" width="8.7109375" style="0" bestFit="1" customWidth="1"/>
    <col min="20" max="20" width="7.7109375" style="0" customWidth="1"/>
    <col min="21" max="21" width="7.57421875" style="0" bestFit="1" customWidth="1"/>
    <col min="22" max="22" width="9.8515625" style="0" bestFit="1" customWidth="1"/>
    <col min="27" max="27" width="34.8515625" style="0" bestFit="1" customWidth="1"/>
    <col min="28" max="28" width="4.8515625" style="0" bestFit="1" customWidth="1"/>
    <col min="29" max="29" width="10.57421875" style="0" bestFit="1" customWidth="1"/>
  </cols>
  <sheetData>
    <row r="1" spans="1:29" ht="12.75">
      <c r="A1" s="146" t="s">
        <v>0</v>
      </c>
      <c r="B1" s="147" t="s">
        <v>0</v>
      </c>
      <c r="C1" s="147" t="s">
        <v>1</v>
      </c>
      <c r="D1" s="147" t="s">
        <v>2</v>
      </c>
      <c r="E1" s="147" t="s">
        <v>2</v>
      </c>
      <c r="F1" s="147" t="s">
        <v>3</v>
      </c>
      <c r="G1" s="148" t="s">
        <v>4</v>
      </c>
      <c r="H1" s="148" t="s">
        <v>5</v>
      </c>
      <c r="I1" s="148" t="s">
        <v>6</v>
      </c>
      <c r="J1" s="148"/>
      <c r="K1" s="148"/>
      <c r="L1" s="149"/>
      <c r="M1" s="149"/>
      <c r="N1" s="149"/>
      <c r="O1" s="150" t="s">
        <v>7</v>
      </c>
      <c r="P1" s="150" t="s">
        <v>7</v>
      </c>
      <c r="Q1" s="149"/>
      <c r="R1" s="148" t="s">
        <v>8</v>
      </c>
      <c r="S1" s="148" t="s">
        <v>8</v>
      </c>
      <c r="T1" s="148" t="s">
        <v>281</v>
      </c>
      <c r="U1" s="148" t="s">
        <v>9</v>
      </c>
      <c r="V1" s="148" t="s">
        <v>9</v>
      </c>
      <c r="W1" s="149"/>
      <c r="X1" s="149"/>
      <c r="Y1" s="149"/>
      <c r="Z1" s="149"/>
      <c r="AA1" s="151"/>
      <c r="AB1" s="147" t="s">
        <v>0</v>
      </c>
      <c r="AC1" s="152"/>
    </row>
    <row r="2" spans="1:29" ht="13.5" thickBot="1">
      <c r="A2" s="153" t="s">
        <v>28</v>
      </c>
      <c r="B2" s="154" t="s">
        <v>173</v>
      </c>
      <c r="C2" s="154" t="s">
        <v>10</v>
      </c>
      <c r="D2" s="154" t="s">
        <v>11</v>
      </c>
      <c r="E2" s="154" t="s">
        <v>262</v>
      </c>
      <c r="F2" s="154" t="s">
        <v>12</v>
      </c>
      <c r="G2" s="154" t="s">
        <v>13</v>
      </c>
      <c r="H2" s="154" t="s">
        <v>14</v>
      </c>
      <c r="I2" s="154" t="s">
        <v>15</v>
      </c>
      <c r="J2" s="154" t="s">
        <v>16</v>
      </c>
      <c r="K2" s="154" t="s">
        <v>17</v>
      </c>
      <c r="L2" s="154" t="s">
        <v>18</v>
      </c>
      <c r="M2" s="154" t="s">
        <v>19</v>
      </c>
      <c r="N2" s="154" t="s">
        <v>20</v>
      </c>
      <c r="O2" s="155" t="s">
        <v>21</v>
      </c>
      <c r="P2" s="155" t="s">
        <v>22</v>
      </c>
      <c r="Q2" s="154" t="s">
        <v>23</v>
      </c>
      <c r="R2" s="154" t="s">
        <v>282</v>
      </c>
      <c r="S2" s="154" t="s">
        <v>284</v>
      </c>
      <c r="T2" s="154" t="s">
        <v>283</v>
      </c>
      <c r="U2" s="154" t="s">
        <v>284</v>
      </c>
      <c r="V2" s="154" t="s">
        <v>282</v>
      </c>
      <c r="W2" s="154" t="s">
        <v>24</v>
      </c>
      <c r="X2" s="154"/>
      <c r="Y2" s="154"/>
      <c r="Z2" s="156"/>
      <c r="AA2" s="154" t="s">
        <v>25</v>
      </c>
      <c r="AB2" s="154" t="s">
        <v>26</v>
      </c>
      <c r="AC2" s="157" t="s">
        <v>27</v>
      </c>
    </row>
    <row r="3" spans="1:29" s="253" customFormat="1" ht="18" customHeight="1">
      <c r="A3" s="638">
        <v>1</v>
      </c>
      <c r="B3" s="424" t="s">
        <v>35</v>
      </c>
      <c r="C3" s="670" t="s">
        <v>29</v>
      </c>
      <c r="D3" s="425" t="s">
        <v>180</v>
      </c>
      <c r="E3" s="426" t="s">
        <v>234</v>
      </c>
      <c r="F3" s="427" t="s">
        <v>601</v>
      </c>
      <c r="G3" s="400">
        <v>0</v>
      </c>
      <c r="H3" s="400">
        <f>I3</f>
        <v>419</v>
      </c>
      <c r="I3" s="400">
        <v>419</v>
      </c>
      <c r="J3" s="401" t="s">
        <v>256</v>
      </c>
      <c r="K3" s="401" t="s">
        <v>256</v>
      </c>
      <c r="L3" s="402">
        <v>230</v>
      </c>
      <c r="M3" s="402">
        <v>115</v>
      </c>
      <c r="N3" s="402">
        <v>115</v>
      </c>
      <c r="O3" s="403"/>
      <c r="P3" s="403"/>
      <c r="Q3" s="402">
        <v>80</v>
      </c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4"/>
    </row>
    <row r="4" spans="1:29" s="253" customFormat="1" ht="18" customHeight="1">
      <c r="A4" s="639"/>
      <c r="B4" s="428" t="s">
        <v>603</v>
      </c>
      <c r="C4" s="671"/>
      <c r="D4" s="429" t="s">
        <v>179</v>
      </c>
      <c r="E4" s="430"/>
      <c r="F4" s="431" t="s">
        <v>278</v>
      </c>
      <c r="G4" s="432">
        <v>419</v>
      </c>
      <c r="H4" s="432">
        <v>1964</v>
      </c>
      <c r="I4" s="432">
        <v>1545</v>
      </c>
      <c r="J4" s="433" t="s">
        <v>278</v>
      </c>
      <c r="K4" s="433" t="s">
        <v>278</v>
      </c>
      <c r="L4" s="434">
        <v>60</v>
      </c>
      <c r="M4" s="434">
        <v>30</v>
      </c>
      <c r="N4" s="434">
        <v>30</v>
      </c>
      <c r="O4" s="435"/>
      <c r="P4" s="435"/>
      <c r="Q4" s="434">
        <v>40</v>
      </c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6"/>
    </row>
    <row r="5" spans="1:29" s="447" customFormat="1" ht="18" customHeight="1" thickBot="1">
      <c r="A5" s="639"/>
      <c r="B5" s="449" t="s">
        <v>604</v>
      </c>
      <c r="C5" s="672"/>
      <c r="D5" s="440"/>
      <c r="E5" s="441"/>
      <c r="F5" s="442"/>
      <c r="G5" s="443"/>
      <c r="H5" s="443"/>
      <c r="I5" s="443"/>
      <c r="J5" s="444"/>
      <c r="K5" s="444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6"/>
    </row>
    <row r="6" spans="1:29" ht="18" customHeight="1">
      <c r="A6" s="639"/>
      <c r="B6" s="57" t="s">
        <v>31</v>
      </c>
      <c r="C6" s="616" t="s">
        <v>174</v>
      </c>
      <c r="D6" s="118" t="s">
        <v>243</v>
      </c>
      <c r="E6" s="4"/>
      <c r="F6" s="38" t="s">
        <v>231</v>
      </c>
      <c r="G6" s="4">
        <v>0</v>
      </c>
      <c r="H6" s="4">
        <f>I6</f>
        <v>314.3</v>
      </c>
      <c r="I6" s="5">
        <v>314.3</v>
      </c>
      <c r="J6" s="4" t="s">
        <v>231</v>
      </c>
      <c r="K6" s="4" t="s">
        <v>231</v>
      </c>
      <c r="L6" s="4">
        <v>136</v>
      </c>
      <c r="M6" s="4">
        <v>68</v>
      </c>
      <c r="N6" s="4">
        <v>68</v>
      </c>
      <c r="O6" s="4"/>
      <c r="P6" s="4"/>
      <c r="Q6" s="4">
        <v>136</v>
      </c>
      <c r="R6" s="50"/>
      <c r="S6" s="50"/>
      <c r="T6" s="50"/>
      <c r="U6" s="50"/>
      <c r="V6" s="50"/>
      <c r="W6" s="4"/>
      <c r="X6" s="4"/>
      <c r="Y6" s="4"/>
      <c r="Z6" s="4"/>
      <c r="AA6" s="4"/>
      <c r="AB6" s="4"/>
      <c r="AC6" s="96"/>
    </row>
    <row r="7" spans="1:29" ht="18" customHeight="1">
      <c r="A7" s="639"/>
      <c r="B7" s="58" t="s">
        <v>32</v>
      </c>
      <c r="C7" s="652"/>
      <c r="D7" s="7" t="s">
        <v>176</v>
      </c>
      <c r="E7" s="6" t="s">
        <v>236</v>
      </c>
      <c r="F7" s="122" t="s">
        <v>278</v>
      </c>
      <c r="G7" s="28">
        <f>H6</f>
        <v>314.3</v>
      </c>
      <c r="H7" s="28">
        <f>H6+I7</f>
        <v>1931.8999999999999</v>
      </c>
      <c r="I7" s="29">
        <v>1617.6</v>
      </c>
      <c r="J7" s="6" t="s">
        <v>278</v>
      </c>
      <c r="K7" s="6" t="s">
        <v>278</v>
      </c>
      <c r="L7" s="28">
        <v>131.6</v>
      </c>
      <c r="M7" s="28">
        <v>65.8</v>
      </c>
      <c r="N7" s="28">
        <v>65.8</v>
      </c>
      <c r="O7" s="28"/>
      <c r="P7" s="28"/>
      <c r="Q7" s="28">
        <v>62.6</v>
      </c>
      <c r="R7" s="28">
        <v>69</v>
      </c>
      <c r="S7" s="28">
        <v>26</v>
      </c>
      <c r="T7" s="28">
        <v>500</v>
      </c>
      <c r="U7" s="28">
        <v>26</v>
      </c>
      <c r="V7" s="28">
        <v>69</v>
      </c>
      <c r="W7" s="28"/>
      <c r="X7" s="28"/>
      <c r="Y7" s="28"/>
      <c r="Z7" s="28"/>
      <c r="AA7" s="28"/>
      <c r="AB7" s="28"/>
      <c r="AC7" s="97"/>
    </row>
    <row r="8" spans="1:29" ht="18" customHeight="1" thickBot="1">
      <c r="A8" s="639"/>
      <c r="B8" s="59" t="s">
        <v>31</v>
      </c>
      <c r="C8" s="661"/>
      <c r="D8" s="119" t="s">
        <v>175</v>
      </c>
      <c r="E8" s="8"/>
      <c r="F8" s="123" t="s">
        <v>231</v>
      </c>
      <c r="G8" s="8">
        <f>H7</f>
        <v>1931.8999999999999</v>
      </c>
      <c r="H8" s="28">
        <f>H7+I8</f>
        <v>2226.2</v>
      </c>
      <c r="I8" s="9">
        <v>294.3</v>
      </c>
      <c r="J8" s="8" t="s">
        <v>231</v>
      </c>
      <c r="K8" s="8" t="s">
        <v>231</v>
      </c>
      <c r="L8" s="8">
        <v>136</v>
      </c>
      <c r="M8" s="8">
        <v>68</v>
      </c>
      <c r="N8" s="8">
        <v>68</v>
      </c>
      <c r="O8" s="8"/>
      <c r="P8" s="8"/>
      <c r="Q8" s="8">
        <v>136</v>
      </c>
      <c r="R8" s="51"/>
      <c r="S8" s="51"/>
      <c r="T8" s="51"/>
      <c r="U8" s="51"/>
      <c r="V8" s="51"/>
      <c r="W8" s="8"/>
      <c r="X8" s="8"/>
      <c r="Y8" s="8"/>
      <c r="Z8" s="8"/>
      <c r="AA8" s="8"/>
      <c r="AB8" s="8"/>
      <c r="AC8" s="98"/>
    </row>
    <row r="9" spans="1:29" ht="18" customHeight="1">
      <c r="A9" s="639"/>
      <c r="B9" s="54" t="s">
        <v>33</v>
      </c>
      <c r="C9" s="624" t="s">
        <v>30</v>
      </c>
      <c r="D9" s="11" t="s">
        <v>289</v>
      </c>
      <c r="E9" s="10" t="s">
        <v>228</v>
      </c>
      <c r="F9" s="124" t="s">
        <v>229</v>
      </c>
      <c r="G9" s="10">
        <v>0</v>
      </c>
      <c r="H9" s="10">
        <f>I9</f>
        <v>637.2</v>
      </c>
      <c r="I9" s="10">
        <v>637.2</v>
      </c>
      <c r="J9" s="10" t="s">
        <v>229</v>
      </c>
      <c r="K9" s="10" t="s">
        <v>229</v>
      </c>
      <c r="L9" s="10">
        <v>135</v>
      </c>
      <c r="M9" s="10">
        <v>67.5</v>
      </c>
      <c r="N9" s="10">
        <v>67.5</v>
      </c>
      <c r="O9" s="10"/>
      <c r="P9" s="10"/>
      <c r="Q9" s="10">
        <v>121</v>
      </c>
      <c r="R9" s="10">
        <v>40</v>
      </c>
      <c r="S9" s="10"/>
      <c r="T9" s="10">
        <v>50</v>
      </c>
      <c r="U9" s="10"/>
      <c r="V9" s="10">
        <v>40</v>
      </c>
      <c r="W9" s="10"/>
      <c r="X9" s="10"/>
      <c r="Y9" s="10"/>
      <c r="Z9" s="10"/>
      <c r="AA9" s="10"/>
      <c r="AB9" s="10"/>
      <c r="AC9" s="99"/>
    </row>
    <row r="10" spans="1:29" ht="18" customHeight="1">
      <c r="A10" s="639"/>
      <c r="B10" s="55" t="s">
        <v>302</v>
      </c>
      <c r="C10" s="648"/>
      <c r="D10" s="13" t="s">
        <v>192</v>
      </c>
      <c r="E10" s="12" t="s">
        <v>244</v>
      </c>
      <c r="F10" s="125" t="s">
        <v>231</v>
      </c>
      <c r="G10" s="12">
        <f>H9</f>
        <v>637.2</v>
      </c>
      <c r="H10" s="12">
        <f>H9+I10</f>
        <v>1147.2</v>
      </c>
      <c r="I10" s="12">
        <v>510</v>
      </c>
      <c r="J10" s="12" t="s">
        <v>231</v>
      </c>
      <c r="K10" s="12" t="s">
        <v>231</v>
      </c>
      <c r="L10" s="12">
        <v>140</v>
      </c>
      <c r="M10" s="12">
        <v>70</v>
      </c>
      <c r="N10" s="12">
        <v>70</v>
      </c>
      <c r="O10" s="12"/>
      <c r="P10" s="12"/>
      <c r="Q10" s="12">
        <v>140</v>
      </c>
      <c r="R10" s="60"/>
      <c r="S10" s="60"/>
      <c r="T10" s="60"/>
      <c r="U10" s="60"/>
      <c r="V10" s="60"/>
      <c r="W10" s="12"/>
      <c r="X10" s="12"/>
      <c r="Y10" s="12"/>
      <c r="Z10" s="12"/>
      <c r="AA10" s="12"/>
      <c r="AB10" s="12"/>
      <c r="AC10" s="100"/>
    </row>
    <row r="11" spans="1:29" ht="18" customHeight="1">
      <c r="A11" s="639"/>
      <c r="B11" s="55" t="s">
        <v>34</v>
      </c>
      <c r="C11" s="648"/>
      <c r="D11" s="13" t="s">
        <v>178</v>
      </c>
      <c r="E11" s="12" t="s">
        <v>228</v>
      </c>
      <c r="F11" s="125" t="s">
        <v>229</v>
      </c>
      <c r="G11" s="12">
        <f>H10</f>
        <v>1147.2</v>
      </c>
      <c r="H11" s="12">
        <f>H10+I11</f>
        <v>2153.2</v>
      </c>
      <c r="I11" s="12">
        <v>1006</v>
      </c>
      <c r="J11" s="12" t="s">
        <v>229</v>
      </c>
      <c r="K11" s="12" t="s">
        <v>229</v>
      </c>
      <c r="L11" s="12">
        <v>135</v>
      </c>
      <c r="M11" s="12">
        <v>67.5</v>
      </c>
      <c r="N11" s="12">
        <v>67.5</v>
      </c>
      <c r="O11" s="12"/>
      <c r="P11" s="12"/>
      <c r="Q11" s="12">
        <v>121</v>
      </c>
      <c r="R11" s="12">
        <v>40</v>
      </c>
      <c r="S11" s="12"/>
      <c r="T11" s="12">
        <v>50</v>
      </c>
      <c r="U11" s="12"/>
      <c r="V11" s="12">
        <v>40</v>
      </c>
      <c r="W11" s="12"/>
      <c r="X11" s="12"/>
      <c r="Y11" s="12"/>
      <c r="Z11" s="12"/>
      <c r="AA11" s="12"/>
      <c r="AB11" s="12"/>
      <c r="AC11" s="100"/>
    </row>
    <row r="12" spans="1:29" ht="18" customHeight="1">
      <c r="A12" s="639"/>
      <c r="B12" s="55" t="s">
        <v>35</v>
      </c>
      <c r="C12" s="648"/>
      <c r="D12" s="13" t="s">
        <v>180</v>
      </c>
      <c r="E12" s="12" t="s">
        <v>234</v>
      </c>
      <c r="F12" s="125" t="s">
        <v>231</v>
      </c>
      <c r="G12" s="12">
        <f>H11</f>
        <v>2153.2</v>
      </c>
      <c r="H12" s="12">
        <f>H11+I12</f>
        <v>2677.2</v>
      </c>
      <c r="I12" s="12">
        <v>524</v>
      </c>
      <c r="J12" s="12" t="s">
        <v>231</v>
      </c>
      <c r="K12" s="12" t="s">
        <v>231</v>
      </c>
      <c r="L12" s="12">
        <v>120</v>
      </c>
      <c r="M12" s="12">
        <v>60</v>
      </c>
      <c r="N12" s="12">
        <v>60</v>
      </c>
      <c r="O12" s="12"/>
      <c r="P12" s="12"/>
      <c r="Q12" s="12">
        <v>120</v>
      </c>
      <c r="R12" s="60"/>
      <c r="S12" s="60"/>
      <c r="T12" s="60"/>
      <c r="U12" s="60"/>
      <c r="V12" s="60"/>
      <c r="W12" s="12"/>
      <c r="X12" s="12"/>
      <c r="Y12" s="12"/>
      <c r="Z12" s="12"/>
      <c r="AA12" s="12"/>
      <c r="AB12" s="12"/>
      <c r="AC12" s="100"/>
    </row>
    <row r="13" spans="1:29" ht="18" customHeight="1" thickBot="1">
      <c r="A13" s="639"/>
      <c r="B13" s="56" t="s">
        <v>36</v>
      </c>
      <c r="C13" s="659"/>
      <c r="D13" s="15" t="s">
        <v>177</v>
      </c>
      <c r="E13" s="14" t="s">
        <v>228</v>
      </c>
      <c r="F13" s="126" t="s">
        <v>229</v>
      </c>
      <c r="G13" s="12">
        <f>H12</f>
        <v>2677.2</v>
      </c>
      <c r="H13" s="12">
        <f>H12+I13</f>
        <v>3314.3999999999996</v>
      </c>
      <c r="I13" s="14">
        <v>637.2</v>
      </c>
      <c r="J13" s="14" t="s">
        <v>229</v>
      </c>
      <c r="K13" s="14" t="s">
        <v>229</v>
      </c>
      <c r="L13" s="14">
        <v>135</v>
      </c>
      <c r="M13" s="14">
        <v>67.5</v>
      </c>
      <c r="N13" s="14">
        <v>67.5</v>
      </c>
      <c r="O13" s="14"/>
      <c r="P13" s="14"/>
      <c r="Q13" s="14">
        <v>121</v>
      </c>
      <c r="R13" s="14">
        <v>40</v>
      </c>
      <c r="S13" s="14"/>
      <c r="T13" s="14">
        <v>50</v>
      </c>
      <c r="U13" s="14"/>
      <c r="V13" s="14">
        <v>40</v>
      </c>
      <c r="W13" s="14"/>
      <c r="X13" s="14"/>
      <c r="Y13" s="14"/>
      <c r="Z13" s="14"/>
      <c r="AA13" s="14"/>
      <c r="AB13" s="14"/>
      <c r="AC13" s="101"/>
    </row>
    <row r="14" spans="1:29" ht="18" customHeight="1">
      <c r="A14" s="639"/>
      <c r="B14" s="57" t="s">
        <v>37</v>
      </c>
      <c r="C14" s="616" t="s">
        <v>261</v>
      </c>
      <c r="D14" s="5" t="s">
        <v>207</v>
      </c>
      <c r="E14" s="4"/>
      <c r="F14" s="127" t="s">
        <v>231</v>
      </c>
      <c r="G14" s="4">
        <v>0</v>
      </c>
      <c r="H14" s="4">
        <f>I14</f>
        <v>294.3</v>
      </c>
      <c r="I14" s="4">
        <v>294.3</v>
      </c>
      <c r="J14" s="4" t="s">
        <v>231</v>
      </c>
      <c r="K14" s="4" t="s">
        <v>231</v>
      </c>
      <c r="L14" s="4">
        <v>136</v>
      </c>
      <c r="M14" s="4">
        <v>68</v>
      </c>
      <c r="N14" s="4">
        <v>68</v>
      </c>
      <c r="O14" s="4"/>
      <c r="P14" s="4"/>
      <c r="Q14" s="4">
        <v>136</v>
      </c>
      <c r="R14" s="50"/>
      <c r="S14" s="50"/>
      <c r="T14" s="50"/>
      <c r="U14" s="50"/>
      <c r="V14" s="50"/>
      <c r="W14" s="4"/>
      <c r="X14" s="4"/>
      <c r="Y14" s="4"/>
      <c r="Z14" s="4"/>
      <c r="AA14" s="4"/>
      <c r="AB14" s="4"/>
      <c r="AC14" s="96"/>
    </row>
    <row r="15" spans="1:29" ht="18" customHeight="1" thickBot="1">
      <c r="A15" s="640"/>
      <c r="B15" s="59" t="s">
        <v>38</v>
      </c>
      <c r="C15" s="661"/>
      <c r="D15" s="9" t="s">
        <v>176</v>
      </c>
      <c r="E15" s="8" t="s">
        <v>236</v>
      </c>
      <c r="F15" s="123" t="s">
        <v>278</v>
      </c>
      <c r="G15" s="42">
        <f>H14</f>
        <v>294.3</v>
      </c>
      <c r="H15" s="42">
        <f>H14+I15</f>
        <v>2016.2</v>
      </c>
      <c r="I15" s="42">
        <v>1721.9</v>
      </c>
      <c r="J15" s="6" t="s">
        <v>278</v>
      </c>
      <c r="K15" s="6" t="s">
        <v>278</v>
      </c>
      <c r="L15" s="42">
        <v>131.6</v>
      </c>
      <c r="M15" s="42">
        <v>65.8</v>
      </c>
      <c r="N15" s="42">
        <v>65.8</v>
      </c>
      <c r="O15" s="42"/>
      <c r="P15" s="42"/>
      <c r="Q15" s="42">
        <v>62.6</v>
      </c>
      <c r="R15" s="28">
        <v>69</v>
      </c>
      <c r="S15" s="28">
        <v>26</v>
      </c>
      <c r="T15" s="28">
        <v>500</v>
      </c>
      <c r="U15" s="28">
        <v>26</v>
      </c>
      <c r="V15" s="28">
        <v>69</v>
      </c>
      <c r="W15" s="42"/>
      <c r="X15" s="42"/>
      <c r="Y15" s="42"/>
      <c r="Z15" s="42"/>
      <c r="AA15" s="42"/>
      <c r="AB15" s="42"/>
      <c r="AC15" s="102"/>
    </row>
    <row r="16" spans="1:29" ht="18" customHeight="1" thickBot="1">
      <c r="A16" s="94"/>
      <c r="B16" s="1"/>
      <c r="C16" s="2"/>
      <c r="D16" s="17"/>
      <c r="E16" s="16" t="s">
        <v>235</v>
      </c>
      <c r="F16" s="128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103"/>
    </row>
    <row r="17" spans="1:29" ht="18" customHeight="1">
      <c r="A17" s="611">
        <v>2</v>
      </c>
      <c r="B17" s="87" t="s">
        <v>39</v>
      </c>
      <c r="C17" s="625" t="s">
        <v>40</v>
      </c>
      <c r="D17" s="19"/>
      <c r="E17" s="18"/>
      <c r="F17" s="129" t="s">
        <v>231</v>
      </c>
      <c r="G17" s="18">
        <v>0</v>
      </c>
      <c r="H17" s="18">
        <f>I17</f>
        <v>1172</v>
      </c>
      <c r="I17" s="18">
        <v>1172</v>
      </c>
      <c r="J17" s="18" t="s">
        <v>231</v>
      </c>
      <c r="K17" s="18" t="s">
        <v>231</v>
      </c>
      <c r="L17" s="18">
        <v>145</v>
      </c>
      <c r="M17" s="18">
        <v>72.5</v>
      </c>
      <c r="N17" s="18">
        <v>72.5</v>
      </c>
      <c r="O17" s="18"/>
      <c r="P17" s="18"/>
      <c r="Q17" s="18">
        <v>145</v>
      </c>
      <c r="R17" s="80"/>
      <c r="S17" s="80"/>
      <c r="T17" s="80"/>
      <c r="U17" s="80"/>
      <c r="V17" s="80"/>
      <c r="W17" s="18"/>
      <c r="X17" s="18"/>
      <c r="Y17" s="18"/>
      <c r="Z17" s="18"/>
      <c r="AA17" s="18"/>
      <c r="AB17" s="18"/>
      <c r="AC17" s="104"/>
    </row>
    <row r="18" spans="1:29" ht="18" customHeight="1">
      <c r="A18" s="612"/>
      <c r="B18" s="105" t="s">
        <v>41</v>
      </c>
      <c r="C18" s="617"/>
      <c r="D18" s="120" t="s">
        <v>245</v>
      </c>
      <c r="E18" s="20"/>
      <c r="F18" s="130" t="s">
        <v>231</v>
      </c>
      <c r="G18" s="20">
        <f>H17</f>
        <v>1172</v>
      </c>
      <c r="H18" s="20">
        <f>H17+I18</f>
        <v>1357</v>
      </c>
      <c r="I18" s="20">
        <v>185</v>
      </c>
      <c r="J18" s="20" t="s">
        <v>231</v>
      </c>
      <c r="K18" s="20" t="s">
        <v>231</v>
      </c>
      <c r="L18" s="20">
        <v>120</v>
      </c>
      <c r="M18" s="20">
        <v>60</v>
      </c>
      <c r="N18" s="20">
        <v>60</v>
      </c>
      <c r="O18" s="20"/>
      <c r="P18" s="20"/>
      <c r="Q18" s="20">
        <v>120</v>
      </c>
      <c r="R18" s="76"/>
      <c r="S18" s="76"/>
      <c r="T18" s="76"/>
      <c r="U18" s="76"/>
      <c r="V18" s="76"/>
      <c r="W18" s="20"/>
      <c r="X18" s="20"/>
      <c r="Y18" s="20"/>
      <c r="Z18" s="20"/>
      <c r="AA18" s="20"/>
      <c r="AB18" s="20"/>
      <c r="AC18" s="106"/>
    </row>
    <row r="19" spans="1:29" ht="18" customHeight="1">
      <c r="A19" s="612"/>
      <c r="B19" s="107" t="s">
        <v>35</v>
      </c>
      <c r="C19" s="617"/>
      <c r="D19" s="21" t="s">
        <v>265</v>
      </c>
      <c r="E19" s="20" t="s">
        <v>234</v>
      </c>
      <c r="F19" s="131" t="s">
        <v>231</v>
      </c>
      <c r="G19" s="20">
        <f>H18</f>
        <v>1357</v>
      </c>
      <c r="H19" s="20">
        <f>H18+I19</f>
        <v>1879</v>
      </c>
      <c r="I19" s="20">
        <v>522</v>
      </c>
      <c r="J19" s="20" t="s">
        <v>231</v>
      </c>
      <c r="K19" s="20" t="s">
        <v>231</v>
      </c>
      <c r="L19" s="20">
        <v>120</v>
      </c>
      <c r="M19" s="20">
        <v>60</v>
      </c>
      <c r="N19" s="20">
        <v>60</v>
      </c>
      <c r="O19" s="20"/>
      <c r="P19" s="20"/>
      <c r="Q19" s="20">
        <v>120</v>
      </c>
      <c r="R19" s="76"/>
      <c r="S19" s="76"/>
      <c r="T19" s="76"/>
      <c r="U19" s="76"/>
      <c r="V19" s="76"/>
      <c r="W19" s="20"/>
      <c r="X19" s="20"/>
      <c r="Y19" s="20"/>
      <c r="Z19" s="20"/>
      <c r="AA19" s="20"/>
      <c r="AB19" s="20"/>
      <c r="AC19" s="106"/>
    </row>
    <row r="20" spans="1:29" ht="18" customHeight="1" thickBot="1">
      <c r="A20" s="612"/>
      <c r="B20" s="107" t="s">
        <v>264</v>
      </c>
      <c r="C20" s="617"/>
      <c r="D20" s="23" t="s">
        <v>230</v>
      </c>
      <c r="E20" s="22"/>
      <c r="F20" s="131" t="s">
        <v>231</v>
      </c>
      <c r="G20" s="27">
        <f>H19</f>
        <v>1879</v>
      </c>
      <c r="H20" s="27">
        <f>H19+I20</f>
        <v>2231</v>
      </c>
      <c r="I20" s="27">
        <v>352</v>
      </c>
      <c r="J20" s="27" t="s">
        <v>231</v>
      </c>
      <c r="K20" s="27" t="s">
        <v>231</v>
      </c>
      <c r="L20" s="27">
        <v>120</v>
      </c>
      <c r="M20" s="27">
        <v>60</v>
      </c>
      <c r="N20" s="27">
        <v>60</v>
      </c>
      <c r="O20" s="27"/>
      <c r="P20" s="27"/>
      <c r="Q20" s="27">
        <v>120</v>
      </c>
      <c r="R20" s="74"/>
      <c r="S20" s="74"/>
      <c r="T20" s="74"/>
      <c r="U20" s="74"/>
      <c r="V20" s="74"/>
      <c r="W20" s="27"/>
      <c r="X20" s="27"/>
      <c r="Y20" s="27"/>
      <c r="Z20" s="27"/>
      <c r="AA20" s="27"/>
      <c r="AB20" s="27"/>
      <c r="AC20" s="108"/>
    </row>
    <row r="21" spans="1:29" ht="18" customHeight="1">
      <c r="A21" s="612"/>
      <c r="B21" s="57" t="s">
        <v>31</v>
      </c>
      <c r="C21" s="616" t="s">
        <v>42</v>
      </c>
      <c r="D21" s="118" t="s">
        <v>190</v>
      </c>
      <c r="E21" s="4"/>
      <c r="F21" s="38" t="s">
        <v>231</v>
      </c>
      <c r="G21" s="4">
        <v>0</v>
      </c>
      <c r="H21" s="4">
        <f>I21</f>
        <v>294.3</v>
      </c>
      <c r="I21" s="4">
        <v>294.3</v>
      </c>
      <c r="J21" s="4" t="s">
        <v>231</v>
      </c>
      <c r="K21" s="4" t="s">
        <v>231</v>
      </c>
      <c r="L21" s="4">
        <v>136</v>
      </c>
      <c r="M21" s="4">
        <v>68</v>
      </c>
      <c r="N21" s="4">
        <v>68</v>
      </c>
      <c r="O21" s="4"/>
      <c r="P21" s="4"/>
      <c r="Q21" s="4">
        <v>136</v>
      </c>
      <c r="R21" s="50"/>
      <c r="S21" s="50"/>
      <c r="T21" s="50"/>
      <c r="U21" s="50"/>
      <c r="V21" s="50"/>
      <c r="W21" s="4"/>
      <c r="X21" s="4"/>
      <c r="Y21" s="4"/>
      <c r="Z21" s="4"/>
      <c r="AA21" s="4"/>
      <c r="AB21" s="4"/>
      <c r="AC21" s="96"/>
    </row>
    <row r="22" spans="1:29" ht="18" customHeight="1">
      <c r="A22" s="612"/>
      <c r="B22" s="61" t="s">
        <v>43</v>
      </c>
      <c r="C22" s="617"/>
      <c r="D22" s="29" t="s">
        <v>176</v>
      </c>
      <c r="E22" s="28" t="s">
        <v>236</v>
      </c>
      <c r="F22" s="132" t="s">
        <v>278</v>
      </c>
      <c r="G22" s="28">
        <f>H21</f>
        <v>294.3</v>
      </c>
      <c r="H22" s="28">
        <f>H21+I22</f>
        <v>1911.8999999999999</v>
      </c>
      <c r="I22" s="28">
        <v>1617.6</v>
      </c>
      <c r="J22" s="6" t="s">
        <v>278</v>
      </c>
      <c r="K22" s="6" t="s">
        <v>278</v>
      </c>
      <c r="L22" s="28">
        <v>131.6</v>
      </c>
      <c r="M22" s="28">
        <v>65.8</v>
      </c>
      <c r="N22" s="28">
        <v>65.8</v>
      </c>
      <c r="O22" s="28"/>
      <c r="P22" s="28"/>
      <c r="Q22" s="28">
        <v>62.6</v>
      </c>
      <c r="R22" s="28">
        <v>69</v>
      </c>
      <c r="S22" s="28">
        <v>26</v>
      </c>
      <c r="T22" s="28">
        <v>500</v>
      </c>
      <c r="U22" s="28">
        <v>26</v>
      </c>
      <c r="V22" s="28">
        <v>69</v>
      </c>
      <c r="W22" s="28"/>
      <c r="X22" s="28"/>
      <c r="Y22" s="28"/>
      <c r="Z22" s="28"/>
      <c r="AA22" s="28"/>
      <c r="AB22" s="28"/>
      <c r="AC22" s="97"/>
    </row>
    <row r="23" spans="1:29" ht="18" customHeight="1" thickBot="1">
      <c r="A23" s="612"/>
      <c r="B23" s="59" t="s">
        <v>267</v>
      </c>
      <c r="C23" s="573"/>
      <c r="D23" s="9" t="s">
        <v>266</v>
      </c>
      <c r="E23" s="8"/>
      <c r="F23" s="123"/>
      <c r="G23" s="8">
        <f>H22</f>
        <v>1911.8999999999999</v>
      </c>
      <c r="H23" s="8">
        <f>H22+I23</f>
        <v>2206.2</v>
      </c>
      <c r="I23" s="8">
        <v>294.3</v>
      </c>
      <c r="J23" s="8" t="s">
        <v>231</v>
      </c>
      <c r="K23" s="8" t="s">
        <v>231</v>
      </c>
      <c r="L23" s="8">
        <v>145</v>
      </c>
      <c r="M23" s="8">
        <v>72.5</v>
      </c>
      <c r="N23" s="8">
        <v>72.5</v>
      </c>
      <c r="O23" s="8"/>
      <c r="P23" s="8"/>
      <c r="Q23" s="8">
        <v>145</v>
      </c>
      <c r="R23" s="51"/>
      <c r="S23" s="51"/>
      <c r="T23" s="51"/>
      <c r="U23" s="51"/>
      <c r="V23" s="51"/>
      <c r="W23" s="8"/>
      <c r="X23" s="8"/>
      <c r="Y23" s="8"/>
      <c r="Z23" s="8"/>
      <c r="AA23" s="8"/>
      <c r="AB23" s="8"/>
      <c r="AC23" s="98"/>
    </row>
    <row r="24" spans="1:29" ht="18" customHeight="1">
      <c r="A24" s="612"/>
      <c r="B24" s="63" t="s">
        <v>44</v>
      </c>
      <c r="C24" s="648" t="s">
        <v>45</v>
      </c>
      <c r="D24" s="35" t="s">
        <v>181</v>
      </c>
      <c r="E24" s="36" t="s">
        <v>228</v>
      </c>
      <c r="F24" s="133" t="s">
        <v>229</v>
      </c>
      <c r="G24" s="10">
        <v>0</v>
      </c>
      <c r="H24" s="10">
        <f>I24</f>
        <v>640.2</v>
      </c>
      <c r="I24" s="11">
        <v>640.2</v>
      </c>
      <c r="J24" s="10" t="s">
        <v>229</v>
      </c>
      <c r="K24" s="10" t="s">
        <v>229</v>
      </c>
      <c r="L24" s="10">
        <v>135</v>
      </c>
      <c r="M24" s="10">
        <v>67.5</v>
      </c>
      <c r="N24" s="10">
        <v>67.5</v>
      </c>
      <c r="O24" s="10"/>
      <c r="P24" s="10"/>
      <c r="Q24" s="62">
        <v>121</v>
      </c>
      <c r="R24" s="10">
        <v>40</v>
      </c>
      <c r="S24" s="10"/>
      <c r="T24" s="10">
        <v>50</v>
      </c>
      <c r="U24" s="10"/>
      <c r="V24" s="10">
        <v>40</v>
      </c>
      <c r="W24" s="10"/>
      <c r="X24" s="10"/>
      <c r="Y24" s="10"/>
      <c r="Z24" s="10"/>
      <c r="AA24" s="10"/>
      <c r="AB24" s="10"/>
      <c r="AC24" s="99"/>
    </row>
    <row r="25" spans="1:29" ht="18" customHeight="1">
      <c r="A25" s="612"/>
      <c r="B25" s="55" t="s">
        <v>302</v>
      </c>
      <c r="C25" s="617"/>
      <c r="D25" s="24" t="s">
        <v>185</v>
      </c>
      <c r="E25" s="25" t="s">
        <v>237</v>
      </c>
      <c r="F25" s="134" t="s">
        <v>231</v>
      </c>
      <c r="G25" s="12">
        <f>H24</f>
        <v>640.2</v>
      </c>
      <c r="H25" s="12">
        <f>H24+I25</f>
        <v>1150.2</v>
      </c>
      <c r="I25" s="13">
        <v>510</v>
      </c>
      <c r="J25" s="13" t="s">
        <v>231</v>
      </c>
      <c r="K25" s="12" t="s">
        <v>231</v>
      </c>
      <c r="L25" s="25">
        <v>133</v>
      </c>
      <c r="M25" s="25">
        <v>66.5</v>
      </c>
      <c r="N25" s="25">
        <v>66.5</v>
      </c>
      <c r="O25" s="12"/>
      <c r="P25" s="12"/>
      <c r="Q25" s="12">
        <v>133</v>
      </c>
      <c r="R25" s="60"/>
      <c r="S25" s="60"/>
      <c r="T25" s="60"/>
      <c r="U25" s="60"/>
      <c r="V25" s="60"/>
      <c r="W25" s="12"/>
      <c r="X25" s="12"/>
      <c r="Y25" s="12"/>
      <c r="Z25" s="12"/>
      <c r="AA25" s="12"/>
      <c r="AB25" s="12"/>
      <c r="AC25" s="100"/>
    </row>
    <row r="26" spans="1:29" ht="18" customHeight="1">
      <c r="A26" s="612"/>
      <c r="B26" s="55" t="s">
        <v>34</v>
      </c>
      <c r="C26" s="617"/>
      <c r="D26" s="13" t="s">
        <v>182</v>
      </c>
      <c r="E26" s="12" t="s">
        <v>228</v>
      </c>
      <c r="F26" s="125" t="s">
        <v>229</v>
      </c>
      <c r="G26" s="12">
        <f>H25</f>
        <v>1150.2</v>
      </c>
      <c r="H26" s="12">
        <f>H25+I26</f>
        <v>2156.2</v>
      </c>
      <c r="I26" s="13">
        <v>1006</v>
      </c>
      <c r="J26" s="12" t="s">
        <v>229</v>
      </c>
      <c r="K26" s="12" t="s">
        <v>229</v>
      </c>
      <c r="L26" s="12">
        <v>135</v>
      </c>
      <c r="M26" s="12">
        <v>67.5</v>
      </c>
      <c r="N26" s="12">
        <v>67.5</v>
      </c>
      <c r="O26" s="12"/>
      <c r="P26" s="12"/>
      <c r="Q26" s="12">
        <v>121</v>
      </c>
      <c r="R26" s="12">
        <v>40</v>
      </c>
      <c r="S26" s="12"/>
      <c r="T26" s="12">
        <v>50</v>
      </c>
      <c r="U26" s="12"/>
      <c r="V26" s="12">
        <v>40</v>
      </c>
      <c r="W26" s="12"/>
      <c r="X26" s="12"/>
      <c r="Y26" s="12"/>
      <c r="Z26" s="12"/>
      <c r="AA26" s="12"/>
      <c r="AB26" s="12"/>
      <c r="AC26" s="100"/>
    </row>
    <row r="27" spans="1:29" ht="18" customHeight="1">
      <c r="A27" s="612"/>
      <c r="B27" s="55" t="s">
        <v>295</v>
      </c>
      <c r="C27" s="617"/>
      <c r="D27" s="13" t="s">
        <v>184</v>
      </c>
      <c r="E27" s="12"/>
      <c r="F27" s="125" t="s">
        <v>231</v>
      </c>
      <c r="G27" s="12">
        <f>H26</f>
        <v>2156.2</v>
      </c>
      <c r="H27" s="12">
        <f>H26+I27</f>
        <v>2680.2</v>
      </c>
      <c r="I27" s="13">
        <v>524</v>
      </c>
      <c r="J27" s="13" t="s">
        <v>231</v>
      </c>
      <c r="K27" s="12" t="s">
        <v>231</v>
      </c>
      <c r="L27" s="25">
        <v>129</v>
      </c>
      <c r="M27" s="25">
        <v>64.5</v>
      </c>
      <c r="N27" s="25">
        <v>64.5</v>
      </c>
      <c r="O27" s="12"/>
      <c r="P27" s="12"/>
      <c r="Q27" s="12">
        <v>129</v>
      </c>
      <c r="R27" s="60"/>
      <c r="S27" s="60"/>
      <c r="T27" s="60"/>
      <c r="U27" s="60"/>
      <c r="V27" s="60"/>
      <c r="W27" s="12"/>
      <c r="X27" s="12"/>
      <c r="Y27" s="12"/>
      <c r="Z27" s="12"/>
      <c r="AA27" s="12"/>
      <c r="AB27" s="12"/>
      <c r="AC27" s="100"/>
    </row>
    <row r="28" spans="1:29" ht="18" customHeight="1" thickBot="1">
      <c r="A28" s="612"/>
      <c r="B28" s="64" t="s">
        <v>46</v>
      </c>
      <c r="C28" s="617"/>
      <c r="D28" s="24" t="s">
        <v>183</v>
      </c>
      <c r="E28" s="25" t="s">
        <v>238</v>
      </c>
      <c r="F28" s="134" t="s">
        <v>229</v>
      </c>
      <c r="G28" s="12">
        <f>H27</f>
        <v>2680.2</v>
      </c>
      <c r="H28" s="12">
        <f>H27+I28</f>
        <v>3317.3999999999996</v>
      </c>
      <c r="I28" s="15">
        <v>637.2</v>
      </c>
      <c r="J28" s="14" t="s">
        <v>229</v>
      </c>
      <c r="K28" s="14" t="s">
        <v>229</v>
      </c>
      <c r="L28" s="14">
        <v>135</v>
      </c>
      <c r="M28" s="14">
        <v>67.5</v>
      </c>
      <c r="N28" s="14">
        <v>67.5</v>
      </c>
      <c r="O28" s="14"/>
      <c r="P28" s="14"/>
      <c r="Q28" s="14">
        <v>121</v>
      </c>
      <c r="R28" s="14">
        <v>40</v>
      </c>
      <c r="S28" s="14"/>
      <c r="T28" s="14">
        <v>50</v>
      </c>
      <c r="U28" s="14"/>
      <c r="V28" s="14">
        <v>40</v>
      </c>
      <c r="W28" s="14"/>
      <c r="X28" s="14"/>
      <c r="Y28" s="14"/>
      <c r="Z28" s="14"/>
      <c r="AA28" s="14"/>
      <c r="AB28" s="14"/>
      <c r="AC28" s="101"/>
    </row>
    <row r="29" spans="1:29" ht="18" customHeight="1">
      <c r="A29" s="612"/>
      <c r="B29" s="57" t="s">
        <v>31</v>
      </c>
      <c r="C29" s="627" t="s">
        <v>47</v>
      </c>
      <c r="D29" s="118" t="s">
        <v>190</v>
      </c>
      <c r="E29" s="4"/>
      <c r="F29" s="38" t="s">
        <v>231</v>
      </c>
      <c r="G29" s="4">
        <v>0</v>
      </c>
      <c r="H29" s="4">
        <f>I29</f>
        <v>294.3</v>
      </c>
      <c r="I29" s="4">
        <v>294.3</v>
      </c>
      <c r="J29" s="4" t="s">
        <v>231</v>
      </c>
      <c r="K29" s="4" t="s">
        <v>231</v>
      </c>
      <c r="L29" s="4">
        <v>136</v>
      </c>
      <c r="M29" s="4">
        <v>68</v>
      </c>
      <c r="N29" s="4">
        <v>68</v>
      </c>
      <c r="O29" s="4"/>
      <c r="P29" s="4"/>
      <c r="Q29" s="4">
        <v>136</v>
      </c>
      <c r="R29" s="50"/>
      <c r="S29" s="50"/>
      <c r="T29" s="50"/>
      <c r="U29" s="50"/>
      <c r="V29" s="50"/>
      <c r="W29" s="4"/>
      <c r="X29" s="4"/>
      <c r="Y29" s="4"/>
      <c r="Z29" s="4"/>
      <c r="AA29" s="4"/>
      <c r="AB29" s="4"/>
      <c r="AC29" s="96"/>
    </row>
    <row r="30" spans="1:29" ht="18" customHeight="1">
      <c r="A30" s="612"/>
      <c r="B30" s="614" t="s">
        <v>48</v>
      </c>
      <c r="C30" s="628"/>
      <c r="D30" s="618" t="s">
        <v>176</v>
      </c>
      <c r="E30" s="606" t="s">
        <v>236</v>
      </c>
      <c r="F30" s="604" t="s">
        <v>278</v>
      </c>
      <c r="G30" s="28">
        <f>H29</f>
        <v>294.3</v>
      </c>
      <c r="H30" s="28">
        <f>H29+I30</f>
        <v>1911.8999999999999</v>
      </c>
      <c r="I30" s="28">
        <v>1617.6</v>
      </c>
      <c r="J30" s="606" t="s">
        <v>278</v>
      </c>
      <c r="K30" s="606" t="s">
        <v>278</v>
      </c>
      <c r="L30" s="606">
        <v>131.6</v>
      </c>
      <c r="M30" s="606">
        <v>65.8</v>
      </c>
      <c r="N30" s="606">
        <v>65.8</v>
      </c>
      <c r="O30" s="28"/>
      <c r="P30" s="28"/>
      <c r="Q30" s="606">
        <v>62.6</v>
      </c>
      <c r="R30" s="606">
        <v>69</v>
      </c>
      <c r="S30" s="606">
        <v>26</v>
      </c>
      <c r="T30" s="606">
        <v>500</v>
      </c>
      <c r="U30" s="606">
        <v>26</v>
      </c>
      <c r="V30" s="606">
        <v>69</v>
      </c>
      <c r="W30" s="28"/>
      <c r="X30" s="28"/>
      <c r="Y30" s="28"/>
      <c r="Z30" s="28"/>
      <c r="AA30" s="28"/>
      <c r="AB30" s="28"/>
      <c r="AC30" s="97"/>
    </row>
    <row r="31" spans="1:29" ht="18" customHeight="1" thickBot="1">
      <c r="A31" s="626"/>
      <c r="B31" s="630"/>
      <c r="C31" s="629"/>
      <c r="D31" s="591"/>
      <c r="E31" s="601"/>
      <c r="F31" s="637"/>
      <c r="G31" s="8">
        <f>H30</f>
        <v>1911.8999999999999</v>
      </c>
      <c r="H31" s="8">
        <f>H30+I31</f>
        <v>2016.1999999999998</v>
      </c>
      <c r="I31" s="8">
        <v>104.3</v>
      </c>
      <c r="J31" s="601"/>
      <c r="K31" s="601"/>
      <c r="L31" s="601"/>
      <c r="M31" s="601"/>
      <c r="N31" s="601"/>
      <c r="O31" s="8"/>
      <c r="P31" s="8"/>
      <c r="Q31" s="601"/>
      <c r="R31" s="601"/>
      <c r="S31" s="601"/>
      <c r="T31" s="601"/>
      <c r="U31" s="601"/>
      <c r="V31" s="601"/>
      <c r="W31" s="8"/>
      <c r="X31" s="8"/>
      <c r="Y31" s="8"/>
      <c r="Z31" s="8"/>
      <c r="AA31" s="8"/>
      <c r="AB31" s="8"/>
      <c r="AC31" s="98"/>
    </row>
    <row r="32" spans="1:29" ht="18" customHeight="1" thickBot="1">
      <c r="A32" s="94"/>
      <c r="B32" s="1"/>
      <c r="C32" s="2"/>
      <c r="D32" s="17"/>
      <c r="E32" s="16" t="s">
        <v>235</v>
      </c>
      <c r="F32" s="12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109"/>
    </row>
    <row r="33" spans="1:29" ht="18" customHeight="1">
      <c r="A33" s="611">
        <v>3</v>
      </c>
      <c r="B33" s="87" t="s">
        <v>49</v>
      </c>
      <c r="C33" s="625" t="s">
        <v>50</v>
      </c>
      <c r="D33" s="646" t="s">
        <v>186</v>
      </c>
      <c r="E33" s="645"/>
      <c r="F33" s="631" t="s">
        <v>231</v>
      </c>
      <c r="G33" s="588">
        <v>0</v>
      </c>
      <c r="H33" s="588">
        <f>I33</f>
        <v>415</v>
      </c>
      <c r="I33" s="588">
        <v>415</v>
      </c>
      <c r="J33" s="588" t="s">
        <v>231</v>
      </c>
      <c r="K33" s="588" t="s">
        <v>231</v>
      </c>
      <c r="L33" s="588">
        <v>145</v>
      </c>
      <c r="M33" s="588">
        <v>72.5</v>
      </c>
      <c r="N33" s="588">
        <v>72.5</v>
      </c>
      <c r="O33" s="588"/>
      <c r="P33" s="588"/>
      <c r="Q33" s="588">
        <v>145</v>
      </c>
      <c r="R33" s="687"/>
      <c r="S33" s="687"/>
      <c r="T33" s="687"/>
      <c r="U33" s="687"/>
      <c r="V33" s="687"/>
      <c r="W33" s="588"/>
      <c r="X33" s="588"/>
      <c r="Y33" s="588"/>
      <c r="Z33" s="588"/>
      <c r="AA33" s="588"/>
      <c r="AB33" s="588"/>
      <c r="AC33" s="689"/>
    </row>
    <row r="34" spans="1:29" ht="18" customHeight="1">
      <c r="A34" s="612"/>
      <c r="B34" s="105" t="s">
        <v>51</v>
      </c>
      <c r="C34" s="617"/>
      <c r="D34" s="647"/>
      <c r="E34" s="530"/>
      <c r="F34" s="632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688"/>
      <c r="S34" s="688"/>
      <c r="T34" s="688"/>
      <c r="U34" s="688"/>
      <c r="V34" s="688"/>
      <c r="W34" s="589"/>
      <c r="X34" s="589"/>
      <c r="Y34" s="589"/>
      <c r="Z34" s="589"/>
      <c r="AA34" s="589"/>
      <c r="AB34" s="589"/>
      <c r="AC34" s="690"/>
    </row>
    <row r="35" spans="1:29" ht="18" customHeight="1">
      <c r="A35" s="612"/>
      <c r="B35" s="110" t="s">
        <v>303</v>
      </c>
      <c r="C35" s="617"/>
      <c r="D35" s="43" t="s">
        <v>187</v>
      </c>
      <c r="E35" s="20" t="s">
        <v>239</v>
      </c>
      <c r="F35" s="130" t="s">
        <v>232</v>
      </c>
      <c r="G35" s="20">
        <f>H34</f>
        <v>0</v>
      </c>
      <c r="H35" s="20">
        <f>H33+I35</f>
        <v>980</v>
      </c>
      <c r="I35" s="20">
        <v>565</v>
      </c>
      <c r="J35" s="20" t="s">
        <v>231</v>
      </c>
      <c r="K35" s="20" t="s">
        <v>231</v>
      </c>
      <c r="L35" s="20">
        <v>145</v>
      </c>
      <c r="M35" s="20">
        <v>72.5</v>
      </c>
      <c r="N35" s="20">
        <v>72.5</v>
      </c>
      <c r="O35" s="20"/>
      <c r="P35" s="20"/>
      <c r="Q35" s="20">
        <v>145</v>
      </c>
      <c r="R35" s="76"/>
      <c r="S35" s="76"/>
      <c r="T35" s="76"/>
      <c r="U35" s="76"/>
      <c r="V35" s="76"/>
      <c r="W35" s="20"/>
      <c r="X35" s="20"/>
      <c r="Y35" s="20"/>
      <c r="Z35" s="20"/>
      <c r="AA35" s="20"/>
      <c r="AB35" s="20"/>
      <c r="AC35" s="106"/>
    </row>
    <row r="36" spans="1:29" s="447" customFormat="1" ht="18" customHeight="1">
      <c r="A36" s="612"/>
      <c r="B36" s="450" t="s">
        <v>270</v>
      </c>
      <c r="C36" s="617"/>
      <c r="D36" s="608" t="s">
        <v>233</v>
      </c>
      <c r="E36" s="633"/>
      <c r="F36" s="635" t="s">
        <v>231</v>
      </c>
      <c r="G36" s="585">
        <f>H35</f>
        <v>980</v>
      </c>
      <c r="H36" s="585">
        <f>H35+I36</f>
        <v>1100</v>
      </c>
      <c r="I36" s="585">
        <v>120</v>
      </c>
      <c r="J36" s="585"/>
      <c r="K36" s="585"/>
      <c r="L36" s="585"/>
      <c r="M36" s="585"/>
      <c r="N36" s="585"/>
      <c r="O36" s="585"/>
      <c r="P36" s="585"/>
      <c r="Q36" s="585"/>
      <c r="R36" s="691"/>
      <c r="S36" s="691"/>
      <c r="T36" s="691"/>
      <c r="U36" s="691"/>
      <c r="V36" s="691"/>
      <c r="W36" s="585"/>
      <c r="X36" s="585"/>
      <c r="Y36" s="585"/>
      <c r="Z36" s="585"/>
      <c r="AA36" s="585"/>
      <c r="AB36" s="585"/>
      <c r="AC36" s="693"/>
    </row>
    <row r="37" spans="1:29" s="447" customFormat="1" ht="18" customHeight="1">
      <c r="A37" s="612"/>
      <c r="B37" s="450" t="s">
        <v>52</v>
      </c>
      <c r="C37" s="617"/>
      <c r="D37" s="610"/>
      <c r="E37" s="634"/>
      <c r="F37" s="636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692"/>
      <c r="S37" s="692"/>
      <c r="T37" s="692"/>
      <c r="U37" s="692"/>
      <c r="V37" s="692"/>
      <c r="W37" s="587"/>
      <c r="X37" s="587"/>
      <c r="Y37" s="587"/>
      <c r="Z37" s="587"/>
      <c r="AA37" s="587"/>
      <c r="AB37" s="587"/>
      <c r="AC37" s="694"/>
    </row>
    <row r="38" spans="1:29" ht="18" customHeight="1">
      <c r="A38" s="612"/>
      <c r="B38" s="105" t="s">
        <v>294</v>
      </c>
      <c r="C38" s="617"/>
      <c r="D38" s="21" t="s">
        <v>188</v>
      </c>
      <c r="E38" s="142"/>
      <c r="F38" s="130" t="s">
        <v>231</v>
      </c>
      <c r="G38" s="20">
        <f>H37</f>
        <v>0</v>
      </c>
      <c r="H38" s="20">
        <f>H36+I38</f>
        <v>1608</v>
      </c>
      <c r="I38" s="20">
        <v>508</v>
      </c>
      <c r="J38" s="20" t="s">
        <v>231</v>
      </c>
      <c r="K38" s="20" t="s">
        <v>231</v>
      </c>
      <c r="L38" s="20">
        <v>120</v>
      </c>
      <c r="M38" s="20">
        <v>60</v>
      </c>
      <c r="N38" s="20">
        <v>60</v>
      </c>
      <c r="O38" s="20"/>
      <c r="P38" s="20"/>
      <c r="Q38" s="20">
        <v>120</v>
      </c>
      <c r="R38" s="76"/>
      <c r="S38" s="76"/>
      <c r="T38" s="76"/>
      <c r="U38" s="76"/>
      <c r="V38" s="76"/>
      <c r="W38" s="20"/>
      <c r="X38" s="20"/>
      <c r="Y38" s="20"/>
      <c r="Z38" s="20"/>
      <c r="AA38" s="20"/>
      <c r="AB38" s="20"/>
      <c r="AC38" s="106"/>
    </row>
    <row r="39" spans="1:29" ht="18" customHeight="1">
      <c r="A39" s="612"/>
      <c r="B39" s="105" t="s">
        <v>53</v>
      </c>
      <c r="C39" s="617"/>
      <c r="D39" s="81" t="s">
        <v>189</v>
      </c>
      <c r="E39" s="33" t="s">
        <v>246</v>
      </c>
      <c r="F39" s="130" t="s">
        <v>231</v>
      </c>
      <c r="G39" s="20">
        <f>H38</f>
        <v>1608</v>
      </c>
      <c r="H39" s="20">
        <f>H38+I39</f>
        <v>1680</v>
      </c>
      <c r="I39" s="20">
        <v>72</v>
      </c>
      <c r="J39" s="20" t="s">
        <v>231</v>
      </c>
      <c r="K39" s="20" t="s">
        <v>231</v>
      </c>
      <c r="L39" s="20">
        <v>135</v>
      </c>
      <c r="M39" s="20">
        <v>67.5</v>
      </c>
      <c r="N39" s="20">
        <v>67.5</v>
      </c>
      <c r="O39" s="20"/>
      <c r="P39" s="20"/>
      <c r="Q39" s="20">
        <v>135</v>
      </c>
      <c r="R39" s="76"/>
      <c r="S39" s="76"/>
      <c r="T39" s="76"/>
      <c r="U39" s="76"/>
      <c r="V39" s="76"/>
      <c r="W39" s="20"/>
      <c r="X39" s="20"/>
      <c r="Y39" s="20"/>
      <c r="Z39" s="20"/>
      <c r="AA39" s="20"/>
      <c r="AB39" s="20"/>
      <c r="AC39" s="106"/>
    </row>
    <row r="40" spans="1:29" ht="18" customHeight="1">
      <c r="A40" s="612"/>
      <c r="B40" s="107" t="s">
        <v>294</v>
      </c>
      <c r="C40" s="617"/>
      <c r="D40" s="26" t="s">
        <v>188</v>
      </c>
      <c r="E40" s="27"/>
      <c r="F40" s="131" t="s">
        <v>231</v>
      </c>
      <c r="G40" s="20">
        <f>H39</f>
        <v>1680</v>
      </c>
      <c r="H40" s="20">
        <f>H39+I40</f>
        <v>2188</v>
      </c>
      <c r="I40" s="20">
        <v>508</v>
      </c>
      <c r="J40" s="20" t="s">
        <v>231</v>
      </c>
      <c r="K40" s="20" t="s">
        <v>231</v>
      </c>
      <c r="L40" s="20">
        <v>120</v>
      </c>
      <c r="M40" s="20">
        <v>60</v>
      </c>
      <c r="N40" s="20">
        <v>60</v>
      </c>
      <c r="O40" s="20"/>
      <c r="P40" s="20"/>
      <c r="Q40" s="20">
        <v>120</v>
      </c>
      <c r="R40" s="76"/>
      <c r="S40" s="76"/>
      <c r="T40" s="76"/>
      <c r="U40" s="76"/>
      <c r="V40" s="76"/>
      <c r="W40" s="20"/>
      <c r="X40" s="20"/>
      <c r="Y40" s="20"/>
      <c r="Z40" s="20"/>
      <c r="AA40" s="20"/>
      <c r="AB40" s="20"/>
      <c r="AC40" s="106"/>
    </row>
    <row r="41" spans="1:29" ht="18" customHeight="1" thickBot="1">
      <c r="A41" s="612"/>
      <c r="B41" s="88" t="s">
        <v>54</v>
      </c>
      <c r="C41" s="623"/>
      <c r="D41" s="81" t="s">
        <v>189</v>
      </c>
      <c r="E41" s="33" t="s">
        <v>246</v>
      </c>
      <c r="F41" s="135" t="s">
        <v>231</v>
      </c>
      <c r="G41" s="20">
        <f>H40</f>
        <v>2188</v>
      </c>
      <c r="H41" s="20">
        <f>H40+I41</f>
        <v>2258</v>
      </c>
      <c r="I41" s="20">
        <v>70</v>
      </c>
      <c r="J41" s="20" t="s">
        <v>231</v>
      </c>
      <c r="K41" s="20" t="s">
        <v>231</v>
      </c>
      <c r="L41" s="20">
        <v>135</v>
      </c>
      <c r="M41" s="20">
        <v>67.5</v>
      </c>
      <c r="N41" s="20">
        <v>67.5</v>
      </c>
      <c r="O41" s="20"/>
      <c r="P41" s="20"/>
      <c r="Q41" s="20">
        <v>135</v>
      </c>
      <c r="R41" s="76"/>
      <c r="S41" s="76"/>
      <c r="T41" s="76"/>
      <c r="U41" s="76"/>
      <c r="V41" s="76"/>
      <c r="W41" s="20"/>
      <c r="X41" s="20"/>
      <c r="Y41" s="20"/>
      <c r="Z41" s="20"/>
      <c r="AA41" s="20"/>
      <c r="AB41" s="20"/>
      <c r="AC41" s="106"/>
    </row>
    <row r="42" spans="1:29" ht="18" customHeight="1">
      <c r="A42" s="612"/>
      <c r="B42" s="57" t="s">
        <v>31</v>
      </c>
      <c r="C42" s="616" t="s">
        <v>55</v>
      </c>
      <c r="D42" s="118" t="s">
        <v>190</v>
      </c>
      <c r="E42" s="4"/>
      <c r="F42" s="38" t="s">
        <v>231</v>
      </c>
      <c r="G42" s="4">
        <v>0</v>
      </c>
      <c r="H42" s="4">
        <f>I42</f>
        <v>294.3</v>
      </c>
      <c r="I42" s="4">
        <v>294.3</v>
      </c>
      <c r="J42" s="4" t="s">
        <v>231</v>
      </c>
      <c r="K42" s="4" t="s">
        <v>231</v>
      </c>
      <c r="L42" s="4">
        <v>136</v>
      </c>
      <c r="M42" s="4">
        <v>68</v>
      </c>
      <c r="N42" s="4">
        <v>68</v>
      </c>
      <c r="O42" s="4"/>
      <c r="P42" s="4"/>
      <c r="Q42" s="4">
        <v>136</v>
      </c>
      <c r="R42" s="50"/>
      <c r="S42" s="50"/>
      <c r="T42" s="50"/>
      <c r="U42" s="50"/>
      <c r="V42" s="50"/>
      <c r="W42" s="4"/>
      <c r="X42" s="4"/>
      <c r="Y42" s="4"/>
      <c r="Z42" s="4"/>
      <c r="AA42" s="4"/>
      <c r="AB42" s="4"/>
      <c r="AC42" s="96"/>
    </row>
    <row r="43" spans="1:29" ht="18" customHeight="1">
      <c r="A43" s="612"/>
      <c r="B43" s="61" t="s">
        <v>56</v>
      </c>
      <c r="C43" s="617"/>
      <c r="D43" s="29" t="s">
        <v>176</v>
      </c>
      <c r="E43" s="28" t="s">
        <v>236</v>
      </c>
      <c r="F43" s="132" t="s">
        <v>278</v>
      </c>
      <c r="G43" s="28">
        <f>H42</f>
        <v>294.3</v>
      </c>
      <c r="H43" s="28">
        <f>H42+I43</f>
        <v>1911.8999999999999</v>
      </c>
      <c r="I43" s="28">
        <v>1617.6</v>
      </c>
      <c r="J43" s="6" t="s">
        <v>278</v>
      </c>
      <c r="K43" s="6" t="s">
        <v>278</v>
      </c>
      <c r="L43" s="28">
        <v>131.6</v>
      </c>
      <c r="M43" s="28">
        <v>65.8</v>
      </c>
      <c r="N43" s="28">
        <v>65.8</v>
      </c>
      <c r="O43" s="28"/>
      <c r="P43" s="28"/>
      <c r="Q43" s="28">
        <v>62.6</v>
      </c>
      <c r="R43" s="28">
        <v>69</v>
      </c>
      <c r="S43" s="28">
        <v>26</v>
      </c>
      <c r="T43" s="28">
        <v>500</v>
      </c>
      <c r="U43" s="28">
        <v>26</v>
      </c>
      <c r="V43" s="28">
        <v>69</v>
      </c>
      <c r="W43" s="28"/>
      <c r="X43" s="28"/>
      <c r="Y43" s="28"/>
      <c r="Z43" s="28"/>
      <c r="AA43" s="28"/>
      <c r="AB43" s="28"/>
      <c r="AC43" s="97"/>
    </row>
    <row r="44" spans="1:29" ht="18" customHeight="1" thickBot="1">
      <c r="A44" s="612"/>
      <c r="B44" s="59" t="s">
        <v>31</v>
      </c>
      <c r="C44" s="623"/>
      <c r="D44" s="119" t="s">
        <v>175</v>
      </c>
      <c r="E44" s="8"/>
      <c r="F44" s="123" t="s">
        <v>231</v>
      </c>
      <c r="G44" s="8">
        <f>H43</f>
        <v>1911.8999999999999</v>
      </c>
      <c r="H44" s="8">
        <f>H43+I44</f>
        <v>2206.2</v>
      </c>
      <c r="I44" s="8">
        <v>294.3</v>
      </c>
      <c r="J44" s="8" t="s">
        <v>231</v>
      </c>
      <c r="K44" s="8" t="s">
        <v>231</v>
      </c>
      <c r="L44" s="8">
        <v>136</v>
      </c>
      <c r="M44" s="8">
        <v>68</v>
      </c>
      <c r="N44" s="8">
        <v>68</v>
      </c>
      <c r="O44" s="8"/>
      <c r="P44" s="8"/>
      <c r="Q44" s="8">
        <v>136</v>
      </c>
      <c r="R44" s="51"/>
      <c r="S44" s="51"/>
      <c r="T44" s="51"/>
      <c r="U44" s="51"/>
      <c r="V44" s="51"/>
      <c r="W44" s="8"/>
      <c r="X44" s="8"/>
      <c r="Y44" s="8"/>
      <c r="Z44" s="8"/>
      <c r="AA44" s="8"/>
      <c r="AB44" s="8"/>
      <c r="AC44" s="98"/>
    </row>
    <row r="45" spans="1:29" ht="18" customHeight="1">
      <c r="A45" s="612"/>
      <c r="B45" s="54" t="s">
        <v>57</v>
      </c>
      <c r="C45" s="624" t="s">
        <v>58</v>
      </c>
      <c r="D45" s="11" t="s">
        <v>183</v>
      </c>
      <c r="E45" s="10" t="s">
        <v>228</v>
      </c>
      <c r="F45" s="124" t="s">
        <v>229</v>
      </c>
      <c r="G45" s="10">
        <v>0</v>
      </c>
      <c r="H45" s="10">
        <f>I45</f>
        <v>640.2</v>
      </c>
      <c r="I45" s="11">
        <v>640.2</v>
      </c>
      <c r="J45" s="10" t="s">
        <v>229</v>
      </c>
      <c r="K45" s="10" t="s">
        <v>229</v>
      </c>
      <c r="L45" s="10">
        <v>135</v>
      </c>
      <c r="M45" s="10">
        <v>67.5</v>
      </c>
      <c r="N45" s="10">
        <v>67.5</v>
      </c>
      <c r="O45" s="10"/>
      <c r="P45" s="10"/>
      <c r="Q45" s="10">
        <v>121</v>
      </c>
      <c r="R45" s="10">
        <v>40</v>
      </c>
      <c r="S45" s="10"/>
      <c r="T45" s="10">
        <v>50</v>
      </c>
      <c r="U45" s="10"/>
      <c r="V45" s="10">
        <v>40</v>
      </c>
      <c r="W45" s="10"/>
      <c r="X45" s="10"/>
      <c r="Y45" s="10"/>
      <c r="Z45" s="10"/>
      <c r="AA45" s="10"/>
      <c r="AB45" s="10"/>
      <c r="AC45" s="99"/>
    </row>
    <row r="46" spans="1:29" ht="18" customHeight="1">
      <c r="A46" s="612"/>
      <c r="B46" s="55" t="s">
        <v>302</v>
      </c>
      <c r="C46" s="617"/>
      <c r="D46" s="13" t="s">
        <v>192</v>
      </c>
      <c r="E46" s="12" t="s">
        <v>244</v>
      </c>
      <c r="F46" s="125" t="s">
        <v>231</v>
      </c>
      <c r="G46" s="12">
        <f>H45</f>
        <v>640.2</v>
      </c>
      <c r="H46" s="12">
        <f>H45+I46</f>
        <v>1150.2</v>
      </c>
      <c r="I46" s="13">
        <v>510</v>
      </c>
      <c r="J46" s="13" t="s">
        <v>231</v>
      </c>
      <c r="K46" s="12" t="s">
        <v>231</v>
      </c>
      <c r="L46" s="12">
        <v>140</v>
      </c>
      <c r="M46" s="12">
        <v>70</v>
      </c>
      <c r="N46" s="12">
        <v>70</v>
      </c>
      <c r="O46" s="12"/>
      <c r="P46" s="12"/>
      <c r="Q46" s="12">
        <v>140</v>
      </c>
      <c r="R46" s="60"/>
      <c r="S46" s="60"/>
      <c r="T46" s="60"/>
      <c r="U46" s="60"/>
      <c r="V46" s="60"/>
      <c r="W46" s="12"/>
      <c r="X46" s="12"/>
      <c r="Y46" s="12"/>
      <c r="Z46" s="12"/>
      <c r="AA46" s="12"/>
      <c r="AB46" s="12"/>
      <c r="AC46" s="100"/>
    </row>
    <row r="47" spans="1:29" ht="18" customHeight="1">
      <c r="A47" s="612"/>
      <c r="B47" s="55" t="s">
        <v>34</v>
      </c>
      <c r="C47" s="617"/>
      <c r="D47" s="13" t="s">
        <v>191</v>
      </c>
      <c r="E47" s="584" t="s">
        <v>228</v>
      </c>
      <c r="F47" s="602" t="s">
        <v>229</v>
      </c>
      <c r="G47" s="599">
        <f>H46</f>
        <v>1150.2</v>
      </c>
      <c r="H47" s="599">
        <f>H46+I47</f>
        <v>3323.3999999999996</v>
      </c>
      <c r="I47" s="599">
        <v>2173.2</v>
      </c>
      <c r="J47" s="695" t="s">
        <v>229</v>
      </c>
      <c r="K47" s="584" t="s">
        <v>229</v>
      </c>
      <c r="L47" s="599">
        <v>135</v>
      </c>
      <c r="M47" s="599">
        <v>67.5</v>
      </c>
      <c r="N47" s="599">
        <v>67.5</v>
      </c>
      <c r="O47" s="599"/>
      <c r="P47" s="599"/>
      <c r="Q47" s="599">
        <v>121</v>
      </c>
      <c r="R47" s="599">
        <v>40</v>
      </c>
      <c r="S47" s="599"/>
      <c r="T47" s="599">
        <v>50</v>
      </c>
      <c r="U47" s="599"/>
      <c r="V47" s="599">
        <v>40</v>
      </c>
      <c r="W47" s="599"/>
      <c r="X47" s="599"/>
      <c r="Y47" s="599"/>
      <c r="Z47" s="599"/>
      <c r="AA47" s="599"/>
      <c r="AB47" s="599"/>
      <c r="AC47" s="698"/>
    </row>
    <row r="48" spans="1:29" ht="18" customHeight="1">
      <c r="A48" s="612"/>
      <c r="B48" s="55" t="s">
        <v>304</v>
      </c>
      <c r="C48" s="617"/>
      <c r="D48" s="13" t="s">
        <v>193</v>
      </c>
      <c r="E48" s="519"/>
      <c r="F48" s="607"/>
      <c r="G48" s="600"/>
      <c r="H48" s="600"/>
      <c r="I48" s="600"/>
      <c r="J48" s="696"/>
      <c r="K48" s="519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99"/>
    </row>
    <row r="49" spans="1:29" ht="18" customHeight="1" thickBot="1">
      <c r="A49" s="612"/>
      <c r="B49" s="56" t="s">
        <v>59</v>
      </c>
      <c r="C49" s="623"/>
      <c r="D49" s="13" t="s">
        <v>191</v>
      </c>
      <c r="E49" s="520"/>
      <c r="F49" s="603"/>
      <c r="G49" s="601"/>
      <c r="H49" s="601"/>
      <c r="I49" s="601"/>
      <c r="J49" s="697"/>
      <c r="K49" s="520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700"/>
    </row>
    <row r="50" spans="1:29" ht="18" customHeight="1">
      <c r="A50" s="612"/>
      <c r="B50" s="57" t="s">
        <v>31</v>
      </c>
      <c r="C50" s="627" t="s">
        <v>47</v>
      </c>
      <c r="D50" s="118" t="s">
        <v>190</v>
      </c>
      <c r="E50" s="4"/>
      <c r="F50" s="38" t="s">
        <v>231</v>
      </c>
      <c r="G50" s="4">
        <v>0</v>
      </c>
      <c r="H50" s="4">
        <f>I50</f>
        <v>294.3</v>
      </c>
      <c r="I50" s="4">
        <v>294.3</v>
      </c>
      <c r="J50" s="4" t="s">
        <v>231</v>
      </c>
      <c r="K50" s="4" t="s">
        <v>231</v>
      </c>
      <c r="L50" s="4">
        <v>136</v>
      </c>
      <c r="M50" s="4">
        <v>68</v>
      </c>
      <c r="N50" s="4">
        <v>68</v>
      </c>
      <c r="O50" s="4"/>
      <c r="P50" s="4"/>
      <c r="Q50" s="4">
        <v>136</v>
      </c>
      <c r="R50" s="50"/>
      <c r="S50" s="50"/>
      <c r="T50" s="50"/>
      <c r="U50" s="50"/>
      <c r="V50" s="50"/>
      <c r="W50" s="4"/>
      <c r="X50" s="4"/>
      <c r="Y50" s="4"/>
      <c r="Z50" s="4"/>
      <c r="AA50" s="4"/>
      <c r="AB50" s="4"/>
      <c r="AC50" s="96"/>
    </row>
    <row r="51" spans="1:29" ht="18" customHeight="1">
      <c r="A51" s="612"/>
      <c r="B51" s="614" t="s">
        <v>60</v>
      </c>
      <c r="C51" s="628"/>
      <c r="D51" s="618" t="s">
        <v>176</v>
      </c>
      <c r="E51" s="606" t="s">
        <v>236</v>
      </c>
      <c r="F51" s="604" t="s">
        <v>278</v>
      </c>
      <c r="G51" s="28">
        <f>H50</f>
        <v>294.3</v>
      </c>
      <c r="H51" s="28">
        <f>H50+I51</f>
        <v>1911.8999999999999</v>
      </c>
      <c r="I51" s="28">
        <v>1617.6</v>
      </c>
      <c r="J51" s="606" t="s">
        <v>278</v>
      </c>
      <c r="K51" s="606" t="s">
        <v>278</v>
      </c>
      <c r="L51" s="606">
        <v>131.6</v>
      </c>
      <c r="M51" s="606">
        <v>65.8</v>
      </c>
      <c r="N51" s="606">
        <v>65.8</v>
      </c>
      <c r="O51" s="28"/>
      <c r="P51" s="28"/>
      <c r="Q51" s="606">
        <v>62.6</v>
      </c>
      <c r="R51" s="606">
        <v>69</v>
      </c>
      <c r="S51" s="606">
        <v>26</v>
      </c>
      <c r="T51" s="606">
        <v>500</v>
      </c>
      <c r="U51" s="606">
        <v>26</v>
      </c>
      <c r="V51" s="606">
        <v>69</v>
      </c>
      <c r="W51" s="28"/>
      <c r="X51" s="28"/>
      <c r="Y51" s="28"/>
      <c r="Z51" s="28"/>
      <c r="AA51" s="28"/>
      <c r="AB51" s="28"/>
      <c r="AC51" s="97"/>
    </row>
    <row r="52" spans="1:29" ht="18" customHeight="1" thickBot="1">
      <c r="A52" s="626"/>
      <c r="B52" s="630"/>
      <c r="C52" s="629"/>
      <c r="D52" s="591"/>
      <c r="E52" s="601"/>
      <c r="F52" s="637"/>
      <c r="G52" s="8">
        <f>H51</f>
        <v>1911.8999999999999</v>
      </c>
      <c r="H52" s="8">
        <f>H51+I52</f>
        <v>2016.1999999999998</v>
      </c>
      <c r="I52" s="8">
        <v>104.3</v>
      </c>
      <c r="J52" s="601"/>
      <c r="K52" s="601"/>
      <c r="L52" s="601"/>
      <c r="M52" s="601"/>
      <c r="N52" s="601"/>
      <c r="O52" s="8"/>
      <c r="P52" s="8"/>
      <c r="Q52" s="601"/>
      <c r="R52" s="601"/>
      <c r="S52" s="601"/>
      <c r="T52" s="601"/>
      <c r="U52" s="601"/>
      <c r="V52" s="601"/>
      <c r="W52" s="8"/>
      <c r="X52" s="8"/>
      <c r="Y52" s="8"/>
      <c r="Z52" s="8"/>
      <c r="AA52" s="8"/>
      <c r="AB52" s="8"/>
      <c r="AC52" s="98"/>
    </row>
    <row r="53" spans="1:29" ht="18" customHeight="1" thickBot="1">
      <c r="A53" s="94"/>
      <c r="B53" s="1"/>
      <c r="C53" s="2"/>
      <c r="D53" s="17"/>
      <c r="E53" s="16"/>
      <c r="F53" s="128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103"/>
    </row>
    <row r="54" spans="1:29" s="67" customFormat="1" ht="18" customHeight="1">
      <c r="A54" s="611">
        <v>4</v>
      </c>
      <c r="B54" s="111" t="s">
        <v>293</v>
      </c>
      <c r="C54" s="653" t="s">
        <v>61</v>
      </c>
      <c r="D54" s="66" t="s">
        <v>184</v>
      </c>
      <c r="E54" s="68"/>
      <c r="F54" s="136" t="s">
        <v>231</v>
      </c>
      <c r="G54" s="68">
        <v>0</v>
      </c>
      <c r="H54" s="68">
        <f>I54</f>
        <v>527</v>
      </c>
      <c r="I54" s="68">
        <v>527</v>
      </c>
      <c r="J54" s="68" t="s">
        <v>231</v>
      </c>
      <c r="K54" s="68" t="s">
        <v>231</v>
      </c>
      <c r="L54" s="68">
        <v>129</v>
      </c>
      <c r="M54" s="68">
        <v>64.5</v>
      </c>
      <c r="N54" s="68">
        <v>64.5</v>
      </c>
      <c r="O54" s="68"/>
      <c r="P54" s="68"/>
      <c r="Q54" s="68">
        <v>129</v>
      </c>
      <c r="R54" s="70"/>
      <c r="S54" s="70"/>
      <c r="T54" s="70"/>
      <c r="U54" s="70"/>
      <c r="V54" s="70"/>
      <c r="W54" s="68"/>
      <c r="X54" s="68"/>
      <c r="Y54" s="68"/>
      <c r="Z54" s="68"/>
      <c r="AA54" s="68"/>
      <c r="AB54" s="68"/>
      <c r="AC54" s="112"/>
    </row>
    <row r="55" spans="1:29" ht="18" customHeight="1" thickBot="1">
      <c r="A55" s="612"/>
      <c r="B55" s="105" t="s">
        <v>292</v>
      </c>
      <c r="C55" s="654"/>
      <c r="D55" s="21" t="s">
        <v>247</v>
      </c>
      <c r="E55" s="22"/>
      <c r="F55" s="130" t="s">
        <v>231</v>
      </c>
      <c r="G55" s="20">
        <f>H54</f>
        <v>527</v>
      </c>
      <c r="H55" s="20">
        <f>H54+I55</f>
        <v>2246</v>
      </c>
      <c r="I55" s="20">
        <v>1719</v>
      </c>
      <c r="J55" s="20" t="s">
        <v>231</v>
      </c>
      <c r="K55" s="20" t="s">
        <v>231</v>
      </c>
      <c r="L55" s="20">
        <v>120</v>
      </c>
      <c r="M55" s="20">
        <v>60</v>
      </c>
      <c r="N55" s="20">
        <v>60</v>
      </c>
      <c r="O55" s="20"/>
      <c r="P55" s="20"/>
      <c r="Q55" s="20">
        <v>120</v>
      </c>
      <c r="R55" s="82"/>
      <c r="S55" s="82"/>
      <c r="T55" s="82"/>
      <c r="U55" s="82"/>
      <c r="V55" s="82"/>
      <c r="W55" s="20"/>
      <c r="X55" s="20"/>
      <c r="Y55" s="20"/>
      <c r="Z55" s="20"/>
      <c r="AA55" s="20"/>
      <c r="AB55" s="20"/>
      <c r="AC55" s="106"/>
    </row>
    <row r="56" spans="1:29" ht="18" customHeight="1">
      <c r="A56" s="612"/>
      <c r="B56" s="57" t="s">
        <v>31</v>
      </c>
      <c r="C56" s="616" t="s">
        <v>62</v>
      </c>
      <c r="D56" s="118" t="s">
        <v>190</v>
      </c>
      <c r="E56" s="4"/>
      <c r="F56" s="38" t="s">
        <v>231</v>
      </c>
      <c r="G56" s="4">
        <v>0</v>
      </c>
      <c r="H56" s="4">
        <f>I56</f>
        <v>294.3</v>
      </c>
      <c r="I56" s="4">
        <v>294.3</v>
      </c>
      <c r="J56" s="4" t="s">
        <v>231</v>
      </c>
      <c r="K56" s="4" t="s">
        <v>231</v>
      </c>
      <c r="L56" s="4">
        <v>136</v>
      </c>
      <c r="M56" s="4">
        <v>68</v>
      </c>
      <c r="N56" s="4">
        <v>68</v>
      </c>
      <c r="O56" s="4"/>
      <c r="P56" s="4"/>
      <c r="Q56" s="4">
        <v>136</v>
      </c>
      <c r="R56" s="50"/>
      <c r="S56" s="50"/>
      <c r="T56" s="50"/>
      <c r="U56" s="50"/>
      <c r="V56" s="50"/>
      <c r="W56" s="4"/>
      <c r="X56" s="4"/>
      <c r="Y56" s="4"/>
      <c r="Z56" s="4"/>
      <c r="AA56" s="4"/>
      <c r="AB56" s="4"/>
      <c r="AC56" s="96"/>
    </row>
    <row r="57" spans="1:29" ht="18" customHeight="1">
      <c r="A57" s="612"/>
      <c r="B57" s="61" t="s">
        <v>63</v>
      </c>
      <c r="C57" s="617"/>
      <c r="D57" s="29" t="s">
        <v>176</v>
      </c>
      <c r="E57" s="28" t="s">
        <v>236</v>
      </c>
      <c r="F57" s="132" t="s">
        <v>278</v>
      </c>
      <c r="G57" s="28">
        <f>H56</f>
        <v>294.3</v>
      </c>
      <c r="H57" s="28">
        <f>H56+I57</f>
        <v>1911.8999999999999</v>
      </c>
      <c r="I57" s="28">
        <v>1617.6</v>
      </c>
      <c r="J57" s="6" t="s">
        <v>278</v>
      </c>
      <c r="K57" s="6" t="s">
        <v>278</v>
      </c>
      <c r="L57" s="28">
        <v>131.6</v>
      </c>
      <c r="M57" s="28">
        <v>65.8</v>
      </c>
      <c r="N57" s="28">
        <v>65.8</v>
      </c>
      <c r="O57" s="28"/>
      <c r="P57" s="28"/>
      <c r="Q57" s="28">
        <v>62.6</v>
      </c>
      <c r="R57" s="28">
        <v>69</v>
      </c>
      <c r="S57" s="28">
        <v>26</v>
      </c>
      <c r="T57" s="28">
        <v>500</v>
      </c>
      <c r="U57" s="28">
        <v>26</v>
      </c>
      <c r="V57" s="28">
        <v>69</v>
      </c>
      <c r="W57" s="28"/>
      <c r="X57" s="28"/>
      <c r="Y57" s="28"/>
      <c r="Z57" s="28"/>
      <c r="AA57" s="28"/>
      <c r="AB57" s="28"/>
      <c r="AC57" s="97"/>
    </row>
    <row r="58" spans="1:29" ht="18" customHeight="1" thickBot="1">
      <c r="A58" s="612"/>
      <c r="B58" s="59" t="s">
        <v>31</v>
      </c>
      <c r="C58" s="623"/>
      <c r="D58" s="119" t="s">
        <v>175</v>
      </c>
      <c r="E58" s="8"/>
      <c r="F58" s="123" t="s">
        <v>231</v>
      </c>
      <c r="G58" s="8">
        <f>H57</f>
        <v>1911.8999999999999</v>
      </c>
      <c r="H58" s="8">
        <f>H57+I58</f>
        <v>2206.2</v>
      </c>
      <c r="I58" s="8">
        <v>294.3</v>
      </c>
      <c r="J58" s="8" t="s">
        <v>231</v>
      </c>
      <c r="K58" s="8" t="s">
        <v>231</v>
      </c>
      <c r="L58" s="8">
        <v>136</v>
      </c>
      <c r="M58" s="8">
        <v>68</v>
      </c>
      <c r="N58" s="8">
        <v>68</v>
      </c>
      <c r="O58" s="8"/>
      <c r="P58" s="8"/>
      <c r="Q58" s="8">
        <v>136</v>
      </c>
      <c r="R58" s="51"/>
      <c r="S58" s="51"/>
      <c r="T58" s="51"/>
      <c r="U58" s="51"/>
      <c r="V58" s="51"/>
      <c r="W58" s="8"/>
      <c r="X58" s="8"/>
      <c r="Y58" s="8"/>
      <c r="Z58" s="8"/>
      <c r="AA58" s="8"/>
      <c r="AB58" s="8"/>
      <c r="AC58" s="98"/>
    </row>
    <row r="59" spans="1:29" ht="18" customHeight="1">
      <c r="A59" s="612"/>
      <c r="B59" s="54" t="s">
        <v>64</v>
      </c>
      <c r="C59" s="624" t="s">
        <v>58</v>
      </c>
      <c r="D59" s="11" t="s">
        <v>183</v>
      </c>
      <c r="E59" s="10" t="s">
        <v>228</v>
      </c>
      <c r="F59" s="124" t="s">
        <v>229</v>
      </c>
      <c r="G59" s="10">
        <v>0</v>
      </c>
      <c r="H59" s="10">
        <f>I59</f>
        <v>640.2</v>
      </c>
      <c r="I59" s="11">
        <v>640.2</v>
      </c>
      <c r="J59" s="11" t="s">
        <v>229</v>
      </c>
      <c r="K59" s="10" t="s">
        <v>229</v>
      </c>
      <c r="L59" s="10">
        <v>135</v>
      </c>
      <c r="M59" s="10">
        <v>67.5</v>
      </c>
      <c r="N59" s="10">
        <v>67.5</v>
      </c>
      <c r="O59" s="10"/>
      <c r="P59" s="10"/>
      <c r="Q59" s="10">
        <v>121</v>
      </c>
      <c r="R59" s="10">
        <v>40</v>
      </c>
      <c r="S59" s="10"/>
      <c r="T59" s="10">
        <v>50</v>
      </c>
      <c r="U59" s="10"/>
      <c r="V59" s="10">
        <v>40</v>
      </c>
      <c r="W59" s="10"/>
      <c r="X59" s="10"/>
      <c r="Y59" s="10"/>
      <c r="Z59" s="10"/>
      <c r="AA59" s="10"/>
      <c r="AB59" s="10"/>
      <c r="AC59" s="99"/>
    </row>
    <row r="60" spans="1:29" ht="18" customHeight="1">
      <c r="A60" s="612"/>
      <c r="B60" s="55" t="s">
        <v>294</v>
      </c>
      <c r="C60" s="617"/>
      <c r="D60" s="13" t="s">
        <v>192</v>
      </c>
      <c r="E60" s="12" t="s">
        <v>244</v>
      </c>
      <c r="F60" s="125" t="s">
        <v>231</v>
      </c>
      <c r="G60" s="12">
        <f>H59</f>
        <v>640.2</v>
      </c>
      <c r="H60" s="12">
        <f>H59+I60</f>
        <v>1150.2</v>
      </c>
      <c r="I60" s="13">
        <v>510</v>
      </c>
      <c r="J60" s="13" t="s">
        <v>231</v>
      </c>
      <c r="K60" s="12" t="s">
        <v>231</v>
      </c>
      <c r="L60" s="12">
        <v>140</v>
      </c>
      <c r="M60" s="12">
        <v>70</v>
      </c>
      <c r="N60" s="12">
        <v>70</v>
      </c>
      <c r="O60" s="12"/>
      <c r="P60" s="12"/>
      <c r="Q60" s="12">
        <v>140</v>
      </c>
      <c r="R60" s="60"/>
      <c r="S60" s="60"/>
      <c r="T60" s="60"/>
      <c r="U60" s="60"/>
      <c r="V60" s="60"/>
      <c r="W60" s="12"/>
      <c r="X60" s="12"/>
      <c r="Y60" s="12"/>
      <c r="Z60" s="12"/>
      <c r="AA60" s="12"/>
      <c r="AB60" s="12"/>
      <c r="AC60" s="100"/>
    </row>
    <row r="61" spans="1:29" ht="18" customHeight="1">
      <c r="A61" s="612"/>
      <c r="B61" s="55" t="s">
        <v>34</v>
      </c>
      <c r="C61" s="617"/>
      <c r="D61" s="13" t="s">
        <v>191</v>
      </c>
      <c r="E61" s="584" t="s">
        <v>228</v>
      </c>
      <c r="F61" s="602" t="s">
        <v>229</v>
      </c>
      <c r="G61" s="584">
        <f>H60</f>
        <v>1150.2</v>
      </c>
      <c r="H61" s="584">
        <f>H60+I61</f>
        <v>3323.3999999999996</v>
      </c>
      <c r="I61" s="592">
        <v>2173.2</v>
      </c>
      <c r="J61" s="584" t="s">
        <v>229</v>
      </c>
      <c r="K61" s="584" t="s">
        <v>229</v>
      </c>
      <c r="L61" s="602">
        <v>135</v>
      </c>
      <c r="M61" s="584">
        <v>67.5</v>
      </c>
      <c r="N61" s="584">
        <v>67.5</v>
      </c>
      <c r="O61" s="584"/>
      <c r="P61" s="584"/>
      <c r="Q61" s="584">
        <v>121</v>
      </c>
      <c r="R61" s="584">
        <v>40</v>
      </c>
      <c r="S61" s="584"/>
      <c r="T61" s="584">
        <v>50</v>
      </c>
      <c r="U61" s="584"/>
      <c r="V61" s="584">
        <v>40</v>
      </c>
      <c r="W61" s="599"/>
      <c r="X61" s="599"/>
      <c r="Y61" s="599"/>
      <c r="Z61" s="599"/>
      <c r="AA61" s="599"/>
      <c r="AB61" s="599"/>
      <c r="AC61" s="698"/>
    </row>
    <row r="62" spans="1:29" ht="18" customHeight="1">
      <c r="A62" s="612"/>
      <c r="B62" s="55" t="s">
        <v>295</v>
      </c>
      <c r="C62" s="617"/>
      <c r="D62" s="13" t="s">
        <v>193</v>
      </c>
      <c r="E62" s="519"/>
      <c r="F62" s="607"/>
      <c r="G62" s="519"/>
      <c r="H62" s="519"/>
      <c r="I62" s="593"/>
      <c r="J62" s="519"/>
      <c r="K62" s="519"/>
      <c r="L62" s="607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600"/>
      <c r="X62" s="600"/>
      <c r="Y62" s="600"/>
      <c r="Z62" s="600"/>
      <c r="AA62" s="600"/>
      <c r="AB62" s="600"/>
      <c r="AC62" s="699"/>
    </row>
    <row r="63" spans="1:29" ht="18" customHeight="1" thickBot="1">
      <c r="A63" s="612"/>
      <c r="B63" s="56" t="s">
        <v>64</v>
      </c>
      <c r="C63" s="623"/>
      <c r="D63" s="13" t="s">
        <v>191</v>
      </c>
      <c r="E63" s="520"/>
      <c r="F63" s="603"/>
      <c r="G63" s="520"/>
      <c r="H63" s="520"/>
      <c r="I63" s="594"/>
      <c r="J63" s="520"/>
      <c r="K63" s="520"/>
      <c r="L63" s="603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601"/>
      <c r="X63" s="601"/>
      <c r="Y63" s="601"/>
      <c r="Z63" s="601"/>
      <c r="AA63" s="601"/>
      <c r="AB63" s="601"/>
      <c r="AC63" s="700"/>
    </row>
    <row r="64" spans="1:29" s="447" customFormat="1" ht="18" customHeight="1">
      <c r="A64" s="612"/>
      <c r="B64" s="451" t="s">
        <v>31</v>
      </c>
      <c r="C64" s="616" t="s">
        <v>65</v>
      </c>
      <c r="D64" s="452" t="s">
        <v>195</v>
      </c>
      <c r="E64" s="453"/>
      <c r="F64" s="454" t="s">
        <v>231</v>
      </c>
      <c r="G64" s="453">
        <v>0</v>
      </c>
      <c r="H64" s="453">
        <f>I64</f>
        <v>294.3</v>
      </c>
      <c r="I64" s="453">
        <v>294.3</v>
      </c>
      <c r="J64" s="453" t="s">
        <v>231</v>
      </c>
      <c r="K64" s="453" t="s">
        <v>231</v>
      </c>
      <c r="L64" s="453">
        <v>136</v>
      </c>
      <c r="M64" s="453">
        <v>68</v>
      </c>
      <c r="N64" s="453">
        <v>68</v>
      </c>
      <c r="O64" s="453"/>
      <c r="P64" s="453"/>
      <c r="Q64" s="453">
        <v>136</v>
      </c>
      <c r="R64" s="455"/>
      <c r="S64" s="455"/>
      <c r="T64" s="455"/>
      <c r="U64" s="455"/>
      <c r="V64" s="455"/>
      <c r="W64" s="453"/>
      <c r="X64" s="453"/>
      <c r="Y64" s="453"/>
      <c r="Z64" s="453"/>
      <c r="AA64" s="453"/>
      <c r="AB64" s="453"/>
      <c r="AC64" s="456"/>
    </row>
    <row r="65" spans="1:29" ht="18" customHeight="1">
      <c r="A65" s="612"/>
      <c r="B65" s="614" t="s">
        <v>66</v>
      </c>
      <c r="C65" s="617"/>
      <c r="D65" s="618" t="s">
        <v>176</v>
      </c>
      <c r="E65" s="606" t="s">
        <v>236</v>
      </c>
      <c r="F65" s="604" t="s">
        <v>278</v>
      </c>
      <c r="G65" s="28">
        <f>H64</f>
        <v>294.3</v>
      </c>
      <c r="H65" s="28">
        <f>H64+I65</f>
        <v>1911.8999999999999</v>
      </c>
      <c r="I65" s="28">
        <v>1617.6</v>
      </c>
      <c r="J65" s="606" t="s">
        <v>278</v>
      </c>
      <c r="K65" s="606" t="s">
        <v>278</v>
      </c>
      <c r="L65" s="606">
        <v>131.6</v>
      </c>
      <c r="M65" s="606">
        <v>65.8</v>
      </c>
      <c r="N65" s="606">
        <v>65.8</v>
      </c>
      <c r="O65" s="28"/>
      <c r="P65" s="28"/>
      <c r="Q65" s="606">
        <v>62.6</v>
      </c>
      <c r="R65" s="606">
        <v>69</v>
      </c>
      <c r="S65" s="606">
        <v>26</v>
      </c>
      <c r="T65" s="606">
        <v>500</v>
      </c>
      <c r="U65" s="606">
        <v>26</v>
      </c>
      <c r="V65" s="606">
        <v>69</v>
      </c>
      <c r="W65" s="28"/>
      <c r="X65" s="28"/>
      <c r="Y65" s="28"/>
      <c r="Z65" s="28"/>
      <c r="AA65" s="28"/>
      <c r="AB65" s="28"/>
      <c r="AC65" s="97"/>
    </row>
    <row r="66" spans="1:29" ht="18" customHeight="1" thickBot="1">
      <c r="A66" s="626"/>
      <c r="B66" s="615"/>
      <c r="C66" s="572"/>
      <c r="D66" s="619"/>
      <c r="E66" s="600"/>
      <c r="F66" s="605"/>
      <c r="G66" s="42">
        <f>H65</f>
        <v>1911.8999999999999</v>
      </c>
      <c r="H66" s="42">
        <f>H65+I66</f>
        <v>2016.1999999999998</v>
      </c>
      <c r="I66" s="42">
        <v>104.3</v>
      </c>
      <c r="J66" s="601"/>
      <c r="K66" s="601"/>
      <c r="L66" s="601"/>
      <c r="M66" s="601"/>
      <c r="N66" s="601"/>
      <c r="O66" s="42"/>
      <c r="P66" s="42"/>
      <c r="Q66" s="601"/>
      <c r="R66" s="601"/>
      <c r="S66" s="601"/>
      <c r="T66" s="601"/>
      <c r="U66" s="601"/>
      <c r="V66" s="601"/>
      <c r="W66" s="42"/>
      <c r="X66" s="42"/>
      <c r="Y66" s="42"/>
      <c r="Z66" s="42"/>
      <c r="AA66" s="42"/>
      <c r="AB66" s="42"/>
      <c r="AC66" s="102"/>
    </row>
    <row r="67" spans="1:29" ht="18" customHeight="1" thickBot="1">
      <c r="A67" s="95"/>
      <c r="B67" s="39"/>
      <c r="C67" s="40"/>
      <c r="D67" s="41"/>
      <c r="E67" s="34"/>
      <c r="F67" s="137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113"/>
    </row>
    <row r="68" spans="1:29" s="447" customFormat="1" ht="18" customHeight="1">
      <c r="A68" s="612">
        <v>5</v>
      </c>
      <c r="B68" s="655" t="s">
        <v>67</v>
      </c>
      <c r="C68" s="657" t="s">
        <v>68</v>
      </c>
      <c r="D68" s="457" t="s">
        <v>196</v>
      </c>
      <c r="E68" s="453"/>
      <c r="F68" s="458" t="s">
        <v>231</v>
      </c>
      <c r="G68" s="459">
        <v>0</v>
      </c>
      <c r="H68" s="459">
        <f>I68</f>
        <v>674</v>
      </c>
      <c r="I68" s="459">
        <v>674</v>
      </c>
      <c r="J68" s="459" t="s">
        <v>231</v>
      </c>
      <c r="K68" s="459" t="s">
        <v>231</v>
      </c>
      <c r="L68" s="459">
        <v>120</v>
      </c>
      <c r="M68" s="459">
        <v>60</v>
      </c>
      <c r="N68" s="459">
        <v>60</v>
      </c>
      <c r="O68" s="459"/>
      <c r="P68" s="459"/>
      <c r="Q68" s="459">
        <v>120</v>
      </c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60"/>
    </row>
    <row r="69" spans="1:29" s="447" customFormat="1" ht="18" customHeight="1">
      <c r="A69" s="612"/>
      <c r="B69" s="642"/>
      <c r="C69" s="657"/>
      <c r="D69" s="608" t="s">
        <v>197</v>
      </c>
      <c r="E69" s="461" t="s">
        <v>296</v>
      </c>
      <c r="F69" s="635" t="s">
        <v>231</v>
      </c>
      <c r="G69" s="585">
        <f>H68</f>
        <v>674</v>
      </c>
      <c r="H69" s="585">
        <f>I68+I69</f>
        <v>2246</v>
      </c>
      <c r="I69" s="585">
        <v>1572</v>
      </c>
      <c r="J69" s="585" t="s">
        <v>231</v>
      </c>
      <c r="K69" s="585" t="s">
        <v>231</v>
      </c>
      <c r="L69" s="585">
        <v>116</v>
      </c>
      <c r="M69" s="585">
        <v>58</v>
      </c>
      <c r="N69" s="585">
        <v>58</v>
      </c>
      <c r="O69" s="405"/>
      <c r="P69" s="405"/>
      <c r="Q69" s="585">
        <v>116</v>
      </c>
      <c r="R69" s="585"/>
      <c r="S69" s="585"/>
      <c r="T69" s="585"/>
      <c r="U69" s="585"/>
      <c r="V69" s="585"/>
      <c r="W69" s="585"/>
      <c r="X69" s="585"/>
      <c r="Y69" s="585"/>
      <c r="Z69" s="585"/>
      <c r="AA69" s="585"/>
      <c r="AB69" s="585"/>
      <c r="AC69" s="693"/>
    </row>
    <row r="70" spans="1:29" s="447" customFormat="1" ht="18" customHeight="1">
      <c r="A70" s="612"/>
      <c r="B70" s="642"/>
      <c r="C70" s="657"/>
      <c r="D70" s="609"/>
      <c r="E70" s="461" t="s">
        <v>249</v>
      </c>
      <c r="F70" s="664"/>
      <c r="G70" s="586"/>
      <c r="H70" s="586"/>
      <c r="I70" s="586"/>
      <c r="J70" s="586"/>
      <c r="K70" s="586"/>
      <c r="L70" s="586"/>
      <c r="M70" s="586"/>
      <c r="N70" s="586"/>
      <c r="O70" s="405"/>
      <c r="P70" s="405"/>
      <c r="Q70" s="586"/>
      <c r="R70" s="586"/>
      <c r="S70" s="586"/>
      <c r="T70" s="586"/>
      <c r="U70" s="586"/>
      <c r="V70" s="586"/>
      <c r="W70" s="586"/>
      <c r="X70" s="586"/>
      <c r="Y70" s="586"/>
      <c r="Z70" s="586"/>
      <c r="AA70" s="586"/>
      <c r="AB70" s="586"/>
      <c r="AC70" s="701"/>
    </row>
    <row r="71" spans="1:29" s="447" customFormat="1" ht="18" customHeight="1" thickBot="1">
      <c r="A71" s="612"/>
      <c r="B71" s="656"/>
      <c r="C71" s="658"/>
      <c r="D71" s="662"/>
      <c r="E71" s="462" t="s">
        <v>250</v>
      </c>
      <c r="F71" s="665"/>
      <c r="G71" s="598"/>
      <c r="H71" s="598"/>
      <c r="I71" s="598"/>
      <c r="J71" s="598"/>
      <c r="K71" s="598"/>
      <c r="L71" s="598"/>
      <c r="M71" s="598"/>
      <c r="N71" s="598"/>
      <c r="O71" s="463"/>
      <c r="P71" s="463"/>
      <c r="Q71" s="598"/>
      <c r="R71" s="598"/>
      <c r="S71" s="598"/>
      <c r="T71" s="598"/>
      <c r="U71" s="598"/>
      <c r="V71" s="598"/>
      <c r="W71" s="598"/>
      <c r="X71" s="598"/>
      <c r="Y71" s="598"/>
      <c r="Z71" s="598"/>
      <c r="AA71" s="598"/>
      <c r="AB71" s="598"/>
      <c r="AC71" s="702"/>
    </row>
    <row r="72" spans="1:29" ht="18" customHeight="1">
      <c r="A72" s="612"/>
      <c r="B72" s="57" t="s">
        <v>31</v>
      </c>
      <c r="C72" s="616" t="s">
        <v>69</v>
      </c>
      <c r="D72" s="118" t="s">
        <v>190</v>
      </c>
      <c r="E72" s="4"/>
      <c r="F72" s="38" t="s">
        <v>231</v>
      </c>
      <c r="G72" s="4">
        <v>0</v>
      </c>
      <c r="H72" s="4">
        <f>I72</f>
        <v>294.3</v>
      </c>
      <c r="I72" s="4">
        <v>294.3</v>
      </c>
      <c r="J72" s="4" t="s">
        <v>231</v>
      </c>
      <c r="K72" s="4" t="s">
        <v>231</v>
      </c>
      <c r="L72" s="4">
        <v>136</v>
      </c>
      <c r="M72" s="4">
        <v>68</v>
      </c>
      <c r="N72" s="4">
        <v>68</v>
      </c>
      <c r="O72" s="4"/>
      <c r="P72" s="4"/>
      <c r="Q72" s="4">
        <v>136</v>
      </c>
      <c r="R72" s="50"/>
      <c r="S72" s="50"/>
      <c r="T72" s="50"/>
      <c r="U72" s="50"/>
      <c r="V72" s="50"/>
      <c r="W72" s="4"/>
      <c r="X72" s="4"/>
      <c r="Y72" s="4"/>
      <c r="Z72" s="4"/>
      <c r="AA72" s="4"/>
      <c r="AB72" s="4"/>
      <c r="AC72" s="96"/>
    </row>
    <row r="73" spans="1:29" ht="18" customHeight="1">
      <c r="A73" s="612"/>
      <c r="B73" s="61" t="s">
        <v>70</v>
      </c>
      <c r="C73" s="617"/>
      <c r="D73" s="29" t="s">
        <v>176</v>
      </c>
      <c r="E73" s="28" t="s">
        <v>236</v>
      </c>
      <c r="F73" s="132" t="s">
        <v>278</v>
      </c>
      <c r="G73" s="28">
        <f>H72</f>
        <v>294.3</v>
      </c>
      <c r="H73" s="28">
        <f>H72+I73</f>
        <v>1911.8999999999999</v>
      </c>
      <c r="I73" s="28">
        <v>1617.6</v>
      </c>
      <c r="J73" s="6" t="s">
        <v>278</v>
      </c>
      <c r="K73" s="6" t="s">
        <v>278</v>
      </c>
      <c r="L73" s="28">
        <v>131.6</v>
      </c>
      <c r="M73" s="28">
        <v>65.8</v>
      </c>
      <c r="N73" s="28">
        <v>65.8</v>
      </c>
      <c r="O73" s="28"/>
      <c r="P73" s="28"/>
      <c r="Q73" s="28">
        <v>62.6</v>
      </c>
      <c r="R73" s="28">
        <v>69</v>
      </c>
      <c r="S73" s="28">
        <v>26</v>
      </c>
      <c r="T73" s="28">
        <v>500</v>
      </c>
      <c r="U73" s="28">
        <v>26</v>
      </c>
      <c r="V73" s="28">
        <v>69</v>
      </c>
      <c r="W73" s="28"/>
      <c r="X73" s="28"/>
      <c r="Y73" s="28"/>
      <c r="Z73" s="28"/>
      <c r="AA73" s="28"/>
      <c r="AB73" s="28"/>
      <c r="AC73" s="97"/>
    </row>
    <row r="74" spans="1:29" ht="18" customHeight="1" thickBot="1">
      <c r="A74" s="612"/>
      <c r="B74" s="59" t="s">
        <v>31</v>
      </c>
      <c r="C74" s="623"/>
      <c r="D74" s="119" t="s">
        <v>175</v>
      </c>
      <c r="E74" s="8"/>
      <c r="F74" s="123" t="s">
        <v>231</v>
      </c>
      <c r="G74" s="8">
        <f>H73</f>
        <v>1911.8999999999999</v>
      </c>
      <c r="H74" s="8">
        <f>H73+I74</f>
        <v>2206.2</v>
      </c>
      <c r="I74" s="8">
        <v>294.3</v>
      </c>
      <c r="J74" s="8" t="s">
        <v>231</v>
      </c>
      <c r="K74" s="8" t="s">
        <v>231</v>
      </c>
      <c r="L74" s="8">
        <v>136</v>
      </c>
      <c r="M74" s="8">
        <v>68</v>
      </c>
      <c r="N74" s="8">
        <v>68</v>
      </c>
      <c r="O74" s="8"/>
      <c r="P74" s="8"/>
      <c r="Q74" s="8">
        <v>136</v>
      </c>
      <c r="R74" s="51"/>
      <c r="S74" s="51"/>
      <c r="T74" s="51"/>
      <c r="U74" s="51"/>
      <c r="V74" s="51"/>
      <c r="W74" s="8"/>
      <c r="X74" s="8"/>
      <c r="Y74" s="8"/>
      <c r="Z74" s="8"/>
      <c r="AA74" s="8"/>
      <c r="AB74" s="8"/>
      <c r="AC74" s="98"/>
    </row>
    <row r="75" spans="1:29" ht="18" customHeight="1">
      <c r="A75" s="612"/>
      <c r="B75" s="54" t="s">
        <v>71</v>
      </c>
      <c r="C75" s="624" t="s">
        <v>72</v>
      </c>
      <c r="D75" s="11" t="s">
        <v>183</v>
      </c>
      <c r="E75" s="10" t="s">
        <v>228</v>
      </c>
      <c r="F75" s="124" t="s">
        <v>229</v>
      </c>
      <c r="G75" s="10">
        <v>0</v>
      </c>
      <c r="H75" s="10">
        <f>I75</f>
        <v>640.2</v>
      </c>
      <c r="I75" s="10">
        <v>640.2</v>
      </c>
      <c r="J75" s="10" t="s">
        <v>229</v>
      </c>
      <c r="K75" s="10" t="s">
        <v>229</v>
      </c>
      <c r="L75" s="10">
        <v>135</v>
      </c>
      <c r="M75" s="10">
        <v>67.5</v>
      </c>
      <c r="N75" s="10">
        <v>67.5</v>
      </c>
      <c r="O75" s="10"/>
      <c r="P75" s="10"/>
      <c r="Q75" s="10">
        <v>121</v>
      </c>
      <c r="R75" s="10">
        <v>40</v>
      </c>
      <c r="S75" s="10"/>
      <c r="T75" s="10">
        <v>50</v>
      </c>
      <c r="U75" s="10"/>
      <c r="V75" s="10">
        <v>40</v>
      </c>
      <c r="W75" s="10"/>
      <c r="X75" s="10"/>
      <c r="Y75" s="10"/>
      <c r="Z75" s="10"/>
      <c r="AA75" s="10"/>
      <c r="AB75" s="10"/>
      <c r="AC75" s="99"/>
    </row>
    <row r="76" spans="1:29" ht="18" customHeight="1">
      <c r="A76" s="612"/>
      <c r="B76" s="55" t="s">
        <v>144</v>
      </c>
      <c r="C76" s="617"/>
      <c r="D76" s="13" t="s">
        <v>198</v>
      </c>
      <c r="E76" s="12" t="s">
        <v>291</v>
      </c>
      <c r="F76" s="125" t="s">
        <v>231</v>
      </c>
      <c r="G76" s="12">
        <f>H75</f>
        <v>640.2</v>
      </c>
      <c r="H76" s="12">
        <f>H75+I76</f>
        <v>1150.2</v>
      </c>
      <c r="I76" s="12">
        <v>510</v>
      </c>
      <c r="J76" s="12" t="s">
        <v>231</v>
      </c>
      <c r="K76" s="12" t="s">
        <v>231</v>
      </c>
      <c r="L76" s="12">
        <v>140</v>
      </c>
      <c r="M76" s="12">
        <v>70</v>
      </c>
      <c r="N76" s="12">
        <v>70</v>
      </c>
      <c r="O76" s="12"/>
      <c r="P76" s="12"/>
      <c r="Q76" s="12">
        <v>140</v>
      </c>
      <c r="R76" s="60"/>
      <c r="S76" s="60"/>
      <c r="T76" s="60"/>
      <c r="U76" s="60"/>
      <c r="V76" s="60"/>
      <c r="W76" s="12"/>
      <c r="X76" s="12"/>
      <c r="Y76" s="12"/>
      <c r="Z76" s="12"/>
      <c r="AA76" s="12"/>
      <c r="AB76" s="12"/>
      <c r="AC76" s="100"/>
    </row>
    <row r="77" spans="1:29" ht="18" customHeight="1">
      <c r="A77" s="612"/>
      <c r="B77" s="55" t="s">
        <v>34</v>
      </c>
      <c r="C77" s="617"/>
      <c r="D77" s="13" t="s">
        <v>191</v>
      </c>
      <c r="E77" s="584" t="s">
        <v>228</v>
      </c>
      <c r="F77" s="602" t="s">
        <v>229</v>
      </c>
      <c r="G77" s="595">
        <f>H76</f>
        <v>1150.2</v>
      </c>
      <c r="H77" s="595">
        <f>H76+I77</f>
        <v>3323.3999999999996</v>
      </c>
      <c r="I77" s="595">
        <v>2173.2</v>
      </c>
      <c r="J77" s="595" t="s">
        <v>229</v>
      </c>
      <c r="K77" s="595" t="s">
        <v>229</v>
      </c>
      <c r="L77" s="595">
        <v>135</v>
      </c>
      <c r="M77" s="595">
        <v>67.5</v>
      </c>
      <c r="N77" s="595">
        <v>67.5</v>
      </c>
      <c r="O77" s="595"/>
      <c r="P77" s="595"/>
      <c r="Q77" s="595">
        <v>121</v>
      </c>
      <c r="R77" s="595">
        <v>40</v>
      </c>
      <c r="S77" s="595"/>
      <c r="T77" s="595">
        <v>50</v>
      </c>
      <c r="U77" s="595"/>
      <c r="V77" s="595">
        <v>40</v>
      </c>
      <c r="W77" s="595"/>
      <c r="X77" s="595"/>
      <c r="Y77" s="595"/>
      <c r="Z77" s="595"/>
      <c r="AA77" s="595"/>
      <c r="AB77" s="595"/>
      <c r="AC77" s="704"/>
    </row>
    <row r="78" spans="1:29" ht="18" customHeight="1">
      <c r="A78" s="612"/>
      <c r="B78" s="55" t="s">
        <v>295</v>
      </c>
      <c r="C78" s="617"/>
      <c r="D78" s="13" t="s">
        <v>193</v>
      </c>
      <c r="E78" s="519"/>
      <c r="F78" s="607"/>
      <c r="G78" s="596"/>
      <c r="H78" s="596"/>
      <c r="I78" s="596"/>
      <c r="J78" s="596"/>
      <c r="K78" s="596"/>
      <c r="L78" s="596"/>
      <c r="M78" s="596"/>
      <c r="N78" s="596"/>
      <c r="O78" s="596"/>
      <c r="P78" s="596"/>
      <c r="Q78" s="596"/>
      <c r="R78" s="596"/>
      <c r="S78" s="596"/>
      <c r="T78" s="596"/>
      <c r="U78" s="596"/>
      <c r="V78" s="596"/>
      <c r="W78" s="596"/>
      <c r="X78" s="596"/>
      <c r="Y78" s="596"/>
      <c r="Z78" s="596"/>
      <c r="AA78" s="596"/>
      <c r="AB78" s="596"/>
      <c r="AC78" s="705"/>
    </row>
    <row r="79" spans="1:29" ht="18" customHeight="1" thickBot="1">
      <c r="A79" s="612"/>
      <c r="B79" s="56" t="s">
        <v>73</v>
      </c>
      <c r="C79" s="623"/>
      <c r="D79" s="15" t="s">
        <v>191</v>
      </c>
      <c r="E79" s="520"/>
      <c r="F79" s="603"/>
      <c r="G79" s="597"/>
      <c r="H79" s="597"/>
      <c r="I79" s="597"/>
      <c r="J79" s="597"/>
      <c r="K79" s="597"/>
      <c r="L79" s="597"/>
      <c r="M79" s="597"/>
      <c r="N79" s="597"/>
      <c r="O79" s="597"/>
      <c r="P79" s="597"/>
      <c r="Q79" s="597"/>
      <c r="R79" s="597"/>
      <c r="S79" s="597"/>
      <c r="T79" s="597"/>
      <c r="U79" s="597"/>
      <c r="V79" s="597"/>
      <c r="W79" s="597"/>
      <c r="X79" s="597"/>
      <c r="Y79" s="597"/>
      <c r="Z79" s="597"/>
      <c r="AA79" s="597"/>
      <c r="AB79" s="597"/>
      <c r="AC79" s="706"/>
    </row>
    <row r="80" spans="1:29" ht="18" customHeight="1">
      <c r="A80" s="612"/>
      <c r="B80" s="57" t="s">
        <v>31</v>
      </c>
      <c r="C80" s="616" t="s">
        <v>74</v>
      </c>
      <c r="D80" s="118" t="s">
        <v>201</v>
      </c>
      <c r="E80" s="4"/>
      <c r="F80" s="38" t="s">
        <v>231</v>
      </c>
      <c r="G80" s="4">
        <v>0</v>
      </c>
      <c r="H80" s="4">
        <f>I80</f>
        <v>294.3</v>
      </c>
      <c r="I80" s="4">
        <v>294.3</v>
      </c>
      <c r="J80" s="4" t="s">
        <v>231</v>
      </c>
      <c r="K80" s="4" t="s">
        <v>231</v>
      </c>
      <c r="L80" s="4">
        <v>136</v>
      </c>
      <c r="M80" s="4">
        <v>68</v>
      </c>
      <c r="N80" s="4">
        <v>68</v>
      </c>
      <c r="O80" s="4"/>
      <c r="P80" s="4"/>
      <c r="Q80" s="4">
        <v>136</v>
      </c>
      <c r="R80" s="50"/>
      <c r="S80" s="50"/>
      <c r="T80" s="50"/>
      <c r="U80" s="50"/>
      <c r="V80" s="50"/>
      <c r="W80" s="4"/>
      <c r="X80" s="4"/>
      <c r="Y80" s="4"/>
      <c r="Z80" s="4"/>
      <c r="AA80" s="4"/>
      <c r="AB80" s="4"/>
      <c r="AC80" s="96"/>
    </row>
    <row r="81" spans="1:29" ht="18" customHeight="1">
      <c r="A81" s="612"/>
      <c r="B81" s="614" t="s">
        <v>75</v>
      </c>
      <c r="C81" s="617"/>
      <c r="D81" s="618" t="s">
        <v>176</v>
      </c>
      <c r="E81" s="606" t="s">
        <v>236</v>
      </c>
      <c r="F81" s="604" t="s">
        <v>278</v>
      </c>
      <c r="G81" s="28">
        <f>H80</f>
        <v>294.3</v>
      </c>
      <c r="H81" s="28">
        <f>H80+I81</f>
        <v>1911.8999999999999</v>
      </c>
      <c r="I81" s="28">
        <v>1617.6</v>
      </c>
      <c r="J81" s="606" t="s">
        <v>278</v>
      </c>
      <c r="K81" s="606" t="s">
        <v>278</v>
      </c>
      <c r="L81" s="606">
        <v>131.6</v>
      </c>
      <c r="M81" s="606">
        <v>65.8</v>
      </c>
      <c r="N81" s="606">
        <v>65.8</v>
      </c>
      <c r="O81" s="28"/>
      <c r="P81" s="28"/>
      <c r="Q81" s="606">
        <v>62.6</v>
      </c>
      <c r="R81" s="606">
        <v>69</v>
      </c>
      <c r="S81" s="606">
        <v>26</v>
      </c>
      <c r="T81" s="606">
        <v>500</v>
      </c>
      <c r="U81" s="606">
        <v>26</v>
      </c>
      <c r="V81" s="606">
        <v>69</v>
      </c>
      <c r="W81" s="28"/>
      <c r="X81" s="28"/>
      <c r="Y81" s="28"/>
      <c r="Z81" s="28"/>
      <c r="AA81" s="28"/>
      <c r="AB81" s="28"/>
      <c r="AC81" s="97"/>
    </row>
    <row r="82" spans="1:29" ht="18" customHeight="1" thickBot="1">
      <c r="A82" s="613"/>
      <c r="B82" s="615"/>
      <c r="C82" s="600"/>
      <c r="D82" s="619"/>
      <c r="E82" s="600"/>
      <c r="F82" s="605"/>
      <c r="G82" s="42">
        <f>H81</f>
        <v>1911.8999999999999</v>
      </c>
      <c r="H82" s="42">
        <f>H81+I82</f>
        <v>2016.1999999999998</v>
      </c>
      <c r="I82" s="42">
        <v>104.3</v>
      </c>
      <c r="J82" s="601"/>
      <c r="K82" s="601"/>
      <c r="L82" s="601"/>
      <c r="M82" s="601"/>
      <c r="N82" s="601"/>
      <c r="O82" s="42"/>
      <c r="P82" s="42"/>
      <c r="Q82" s="601"/>
      <c r="R82" s="601"/>
      <c r="S82" s="601"/>
      <c r="T82" s="601"/>
      <c r="U82" s="601"/>
      <c r="V82" s="601"/>
      <c r="W82" s="42"/>
      <c r="X82" s="42"/>
      <c r="Y82" s="42"/>
      <c r="Z82" s="42"/>
      <c r="AA82" s="42"/>
      <c r="AB82" s="42"/>
      <c r="AC82" s="102"/>
    </row>
    <row r="83" spans="1:29" ht="18" customHeight="1" thickBot="1">
      <c r="A83" s="95"/>
      <c r="B83" s="39"/>
      <c r="C83" s="40"/>
      <c r="D83" s="41"/>
      <c r="E83" s="34"/>
      <c r="F83" s="1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113"/>
    </row>
    <row r="84" spans="1:29" s="67" customFormat="1" ht="18" customHeight="1">
      <c r="A84" s="612">
        <v>6</v>
      </c>
      <c r="B84" s="111" t="s">
        <v>293</v>
      </c>
      <c r="C84" s="660" t="s">
        <v>76</v>
      </c>
      <c r="D84" s="71" t="s">
        <v>184</v>
      </c>
      <c r="E84" s="68"/>
      <c r="F84" s="138" t="s">
        <v>231</v>
      </c>
      <c r="G84" s="69">
        <v>0</v>
      </c>
      <c r="H84" s="69">
        <f>I84</f>
        <v>522</v>
      </c>
      <c r="I84" s="69">
        <v>522</v>
      </c>
      <c r="J84" s="72" t="s">
        <v>231</v>
      </c>
      <c r="K84" s="72" t="s">
        <v>231</v>
      </c>
      <c r="L84" s="69">
        <v>129</v>
      </c>
      <c r="M84" s="69">
        <v>64.5</v>
      </c>
      <c r="N84" s="69">
        <v>64.5</v>
      </c>
      <c r="O84" s="73"/>
      <c r="P84" s="73"/>
      <c r="Q84" s="69">
        <v>129</v>
      </c>
      <c r="R84" s="70"/>
      <c r="S84" s="70"/>
      <c r="T84" s="70"/>
      <c r="U84" s="70"/>
      <c r="V84" s="70"/>
      <c r="W84" s="69"/>
      <c r="X84" s="69"/>
      <c r="Y84" s="69"/>
      <c r="Z84" s="69"/>
      <c r="AA84" s="69"/>
      <c r="AB84" s="69"/>
      <c r="AC84" s="114"/>
    </row>
    <row r="85" spans="1:29" ht="18" customHeight="1" thickBot="1">
      <c r="A85" s="612"/>
      <c r="B85" s="88" t="s">
        <v>77</v>
      </c>
      <c r="C85" s="660"/>
      <c r="D85" s="23" t="s">
        <v>199</v>
      </c>
      <c r="E85" s="22"/>
      <c r="F85" s="135" t="s">
        <v>231</v>
      </c>
      <c r="G85" s="45">
        <v>1</v>
      </c>
      <c r="H85" s="45">
        <f>H84+I85</f>
        <v>2246</v>
      </c>
      <c r="I85" s="45">
        <v>1724</v>
      </c>
      <c r="J85" s="78" t="s">
        <v>231</v>
      </c>
      <c r="K85" s="78" t="s">
        <v>231</v>
      </c>
      <c r="L85" s="77">
        <v>120</v>
      </c>
      <c r="M85" s="77">
        <v>60</v>
      </c>
      <c r="N85" s="77">
        <v>60</v>
      </c>
      <c r="O85" s="77"/>
      <c r="P85" s="77"/>
      <c r="Q85" s="77">
        <v>120</v>
      </c>
      <c r="R85" s="86"/>
      <c r="S85" s="86"/>
      <c r="T85" s="86"/>
      <c r="U85" s="86"/>
      <c r="V85" s="86"/>
      <c r="W85" s="45"/>
      <c r="X85" s="45"/>
      <c r="Y85" s="45"/>
      <c r="Z85" s="45"/>
      <c r="AA85" s="45"/>
      <c r="AB85" s="45"/>
      <c r="AC85" s="115"/>
    </row>
    <row r="86" spans="1:29" ht="18" customHeight="1">
      <c r="A86" s="612"/>
      <c r="B86" s="57" t="s">
        <v>31</v>
      </c>
      <c r="C86" s="616" t="s">
        <v>78</v>
      </c>
      <c r="D86" s="118" t="s">
        <v>190</v>
      </c>
      <c r="E86" s="4"/>
      <c r="F86" s="38" t="s">
        <v>231</v>
      </c>
      <c r="G86" s="4">
        <v>0</v>
      </c>
      <c r="H86" s="4">
        <f>I86</f>
        <v>294.3</v>
      </c>
      <c r="I86" s="4">
        <v>294.3</v>
      </c>
      <c r="J86" s="4" t="s">
        <v>231</v>
      </c>
      <c r="K86" s="4" t="s">
        <v>231</v>
      </c>
      <c r="L86" s="4">
        <v>136</v>
      </c>
      <c r="M86" s="4">
        <v>68</v>
      </c>
      <c r="N86" s="4">
        <v>68</v>
      </c>
      <c r="O86" s="4"/>
      <c r="P86" s="4"/>
      <c r="Q86" s="4">
        <v>136</v>
      </c>
      <c r="R86" s="50"/>
      <c r="S86" s="50"/>
      <c r="T86" s="50"/>
      <c r="U86" s="50"/>
      <c r="V86" s="50"/>
      <c r="W86" s="4"/>
      <c r="X86" s="4"/>
      <c r="Y86" s="4"/>
      <c r="Z86" s="4"/>
      <c r="AA86" s="4"/>
      <c r="AB86" s="4"/>
      <c r="AC86" s="96"/>
    </row>
    <row r="87" spans="1:29" ht="18" customHeight="1">
      <c r="A87" s="612"/>
      <c r="B87" s="61" t="s">
        <v>79</v>
      </c>
      <c r="C87" s="652"/>
      <c r="D87" s="29" t="s">
        <v>176</v>
      </c>
      <c r="E87" s="28" t="s">
        <v>236</v>
      </c>
      <c r="F87" s="132" t="s">
        <v>278</v>
      </c>
      <c r="G87" s="28">
        <f>H86</f>
        <v>294.3</v>
      </c>
      <c r="H87" s="28">
        <f>H86+I87</f>
        <v>1911.8999999999999</v>
      </c>
      <c r="I87" s="28">
        <v>1617.6</v>
      </c>
      <c r="J87" s="6" t="s">
        <v>278</v>
      </c>
      <c r="K87" s="6" t="s">
        <v>278</v>
      </c>
      <c r="L87" s="28">
        <v>131.6</v>
      </c>
      <c r="M87" s="28">
        <v>65.8</v>
      </c>
      <c r="N87" s="28">
        <v>65.8</v>
      </c>
      <c r="O87" s="28"/>
      <c r="P87" s="28"/>
      <c r="Q87" s="28">
        <v>62.6</v>
      </c>
      <c r="R87" s="28">
        <v>69</v>
      </c>
      <c r="S87" s="28">
        <v>26</v>
      </c>
      <c r="T87" s="28">
        <v>500</v>
      </c>
      <c r="U87" s="28">
        <v>26</v>
      </c>
      <c r="V87" s="28">
        <v>69</v>
      </c>
      <c r="W87" s="28"/>
      <c r="X87" s="28"/>
      <c r="Y87" s="28"/>
      <c r="Z87" s="28"/>
      <c r="AA87" s="28"/>
      <c r="AB87" s="28"/>
      <c r="AC87" s="97"/>
    </row>
    <row r="88" spans="1:29" ht="18" customHeight="1" thickBot="1">
      <c r="A88" s="612"/>
      <c r="B88" s="59" t="s">
        <v>80</v>
      </c>
      <c r="C88" s="661"/>
      <c r="D88" s="119" t="s">
        <v>175</v>
      </c>
      <c r="E88" s="8"/>
      <c r="F88" s="123" t="s">
        <v>231</v>
      </c>
      <c r="G88" s="8">
        <f>H87</f>
        <v>1911.8999999999999</v>
      </c>
      <c r="H88" s="8">
        <f>H87+I88</f>
        <v>2206.2</v>
      </c>
      <c r="I88" s="8">
        <v>294.3</v>
      </c>
      <c r="J88" s="8" t="s">
        <v>231</v>
      </c>
      <c r="K88" s="8" t="s">
        <v>231</v>
      </c>
      <c r="L88" s="8">
        <v>136</v>
      </c>
      <c r="M88" s="8">
        <v>68</v>
      </c>
      <c r="N88" s="8">
        <v>68</v>
      </c>
      <c r="O88" s="8"/>
      <c r="P88" s="8"/>
      <c r="Q88" s="8">
        <v>136</v>
      </c>
      <c r="R88" s="51"/>
      <c r="S88" s="51"/>
      <c r="T88" s="51"/>
      <c r="U88" s="51"/>
      <c r="V88" s="51"/>
      <c r="W88" s="8"/>
      <c r="X88" s="8"/>
      <c r="Y88" s="8"/>
      <c r="Z88" s="8"/>
      <c r="AA88" s="8"/>
      <c r="AB88" s="8"/>
      <c r="AC88" s="98"/>
    </row>
    <row r="89" spans="1:29" ht="18" customHeight="1">
      <c r="A89" s="612"/>
      <c r="B89" s="54" t="s">
        <v>81</v>
      </c>
      <c r="C89" s="624" t="s">
        <v>45</v>
      </c>
      <c r="D89" s="11" t="s">
        <v>181</v>
      </c>
      <c r="E89" s="10" t="s">
        <v>228</v>
      </c>
      <c r="F89" s="124" t="s">
        <v>229</v>
      </c>
      <c r="G89" s="10">
        <v>0</v>
      </c>
      <c r="H89" s="10">
        <f>I89</f>
        <v>640.2</v>
      </c>
      <c r="I89" s="10">
        <v>640.2</v>
      </c>
      <c r="J89" s="10" t="s">
        <v>229</v>
      </c>
      <c r="K89" s="10" t="s">
        <v>229</v>
      </c>
      <c r="L89" s="10">
        <v>135</v>
      </c>
      <c r="M89" s="10">
        <v>67.5</v>
      </c>
      <c r="N89" s="10">
        <v>67.5</v>
      </c>
      <c r="O89" s="10"/>
      <c r="P89" s="10"/>
      <c r="Q89" s="10">
        <v>121</v>
      </c>
      <c r="R89" s="10">
        <v>40</v>
      </c>
      <c r="S89" s="10"/>
      <c r="T89" s="10">
        <v>50</v>
      </c>
      <c r="U89" s="10"/>
      <c r="V89" s="10">
        <v>40</v>
      </c>
      <c r="W89" s="10"/>
      <c r="X89" s="10"/>
      <c r="Y89" s="10"/>
      <c r="Z89" s="10"/>
      <c r="AA89" s="10"/>
      <c r="AB89" s="10"/>
      <c r="AC89" s="99"/>
    </row>
    <row r="90" spans="1:29" ht="18" customHeight="1">
      <c r="A90" s="612"/>
      <c r="B90" s="55" t="s">
        <v>302</v>
      </c>
      <c r="C90" s="617"/>
      <c r="D90" s="24" t="s">
        <v>185</v>
      </c>
      <c r="E90" s="25" t="s">
        <v>237</v>
      </c>
      <c r="F90" s="134" t="s">
        <v>231</v>
      </c>
      <c r="G90" s="12">
        <f>H89</f>
        <v>640.2</v>
      </c>
      <c r="H90" s="12">
        <f>H89+I90</f>
        <v>1150.2</v>
      </c>
      <c r="I90" s="12">
        <v>510</v>
      </c>
      <c r="J90" s="12" t="s">
        <v>231</v>
      </c>
      <c r="K90" s="12" t="s">
        <v>231</v>
      </c>
      <c r="L90" s="12">
        <v>133</v>
      </c>
      <c r="M90" s="12">
        <v>66.5</v>
      </c>
      <c r="N90" s="12">
        <v>66.5</v>
      </c>
      <c r="O90" s="12"/>
      <c r="P90" s="12"/>
      <c r="Q90" s="12">
        <v>133</v>
      </c>
      <c r="R90" s="60"/>
      <c r="S90" s="60"/>
      <c r="T90" s="60"/>
      <c r="U90" s="60"/>
      <c r="V90" s="60"/>
      <c r="W90" s="12"/>
      <c r="X90" s="12"/>
      <c r="Y90" s="12"/>
      <c r="Z90" s="12"/>
      <c r="AA90" s="12"/>
      <c r="AB90" s="12"/>
      <c r="AC90" s="100"/>
    </row>
    <row r="91" spans="1:29" ht="18" customHeight="1">
      <c r="A91" s="612"/>
      <c r="B91" s="55" t="s">
        <v>34</v>
      </c>
      <c r="C91" s="617"/>
      <c r="D91" s="13" t="s">
        <v>182</v>
      </c>
      <c r="E91" s="12" t="s">
        <v>228</v>
      </c>
      <c r="F91" s="125" t="s">
        <v>229</v>
      </c>
      <c r="G91" s="12">
        <f>H90</f>
        <v>1150.2</v>
      </c>
      <c r="H91" s="12">
        <f>H90+I91</f>
        <v>2156.2</v>
      </c>
      <c r="I91" s="12">
        <v>1006</v>
      </c>
      <c r="J91" s="12" t="s">
        <v>229</v>
      </c>
      <c r="K91" s="12" t="s">
        <v>229</v>
      </c>
      <c r="L91" s="12">
        <v>135</v>
      </c>
      <c r="M91" s="12">
        <v>67.5</v>
      </c>
      <c r="N91" s="12">
        <v>67.5</v>
      </c>
      <c r="O91" s="12"/>
      <c r="P91" s="12"/>
      <c r="Q91" s="12">
        <v>121</v>
      </c>
      <c r="R91" s="12">
        <v>40</v>
      </c>
      <c r="S91" s="12"/>
      <c r="T91" s="12">
        <v>50</v>
      </c>
      <c r="U91" s="12"/>
      <c r="V91" s="12">
        <v>40</v>
      </c>
      <c r="W91" s="12"/>
      <c r="X91" s="12"/>
      <c r="Y91" s="12"/>
      <c r="Z91" s="12"/>
      <c r="AA91" s="12"/>
      <c r="AB91" s="12"/>
      <c r="AC91" s="100"/>
    </row>
    <row r="92" spans="1:29" ht="18" customHeight="1">
      <c r="A92" s="612"/>
      <c r="B92" s="55" t="s">
        <v>295</v>
      </c>
      <c r="C92" s="617"/>
      <c r="D92" s="13" t="s">
        <v>184</v>
      </c>
      <c r="E92" s="12"/>
      <c r="F92" s="125" t="s">
        <v>231</v>
      </c>
      <c r="G92" s="12">
        <f>H91</f>
        <v>2156.2</v>
      </c>
      <c r="H92" s="12">
        <f>H91+I92</f>
        <v>2680.2</v>
      </c>
      <c r="I92" s="12">
        <v>524</v>
      </c>
      <c r="J92" s="12" t="s">
        <v>231</v>
      </c>
      <c r="K92" s="12" t="s">
        <v>231</v>
      </c>
      <c r="L92" s="12">
        <v>129</v>
      </c>
      <c r="M92" s="12">
        <v>64.5</v>
      </c>
      <c r="N92" s="12">
        <v>64.5</v>
      </c>
      <c r="O92" s="12"/>
      <c r="P92" s="12"/>
      <c r="Q92" s="12">
        <v>129</v>
      </c>
      <c r="R92" s="65"/>
      <c r="S92" s="65"/>
      <c r="T92" s="65"/>
      <c r="U92" s="65"/>
      <c r="V92" s="65"/>
      <c r="W92" s="12"/>
      <c r="X92" s="12"/>
      <c r="Y92" s="12"/>
      <c r="Z92" s="12"/>
      <c r="AA92" s="12"/>
      <c r="AB92" s="12"/>
      <c r="AC92" s="100"/>
    </row>
    <row r="93" spans="1:29" ht="18" customHeight="1" thickBot="1">
      <c r="A93" s="612"/>
      <c r="B93" s="56" t="s">
        <v>82</v>
      </c>
      <c r="C93" s="623"/>
      <c r="D93" s="15" t="s">
        <v>183</v>
      </c>
      <c r="E93" s="14" t="s">
        <v>228</v>
      </c>
      <c r="F93" s="126" t="s">
        <v>229</v>
      </c>
      <c r="G93" s="12">
        <f>H92</f>
        <v>2680.2</v>
      </c>
      <c r="H93" s="12">
        <f>H92+I93</f>
        <v>3317.3999999999996</v>
      </c>
      <c r="I93" s="14">
        <v>637.2</v>
      </c>
      <c r="J93" s="14" t="s">
        <v>229</v>
      </c>
      <c r="K93" s="14" t="s">
        <v>229</v>
      </c>
      <c r="L93" s="14">
        <v>135</v>
      </c>
      <c r="M93" s="14">
        <v>67.5</v>
      </c>
      <c r="N93" s="14">
        <v>67.5</v>
      </c>
      <c r="O93" s="14"/>
      <c r="P93" s="14"/>
      <c r="Q93" s="14">
        <v>121</v>
      </c>
      <c r="R93" s="14">
        <v>40</v>
      </c>
      <c r="S93" s="14"/>
      <c r="T93" s="14">
        <v>50</v>
      </c>
      <c r="U93" s="14"/>
      <c r="V93" s="14">
        <v>40</v>
      </c>
      <c r="W93" s="14"/>
      <c r="X93" s="14"/>
      <c r="Y93" s="14"/>
      <c r="Z93" s="14"/>
      <c r="AA93" s="14"/>
      <c r="AB93" s="14"/>
      <c r="AC93" s="101"/>
    </row>
    <row r="94" spans="1:29" ht="18" customHeight="1">
      <c r="A94" s="612"/>
      <c r="B94" s="57" t="s">
        <v>31</v>
      </c>
      <c r="C94" s="627" t="s">
        <v>47</v>
      </c>
      <c r="D94" s="118" t="s">
        <v>190</v>
      </c>
      <c r="E94" s="4"/>
      <c r="F94" s="38" t="s">
        <v>231</v>
      </c>
      <c r="G94" s="4">
        <v>0</v>
      </c>
      <c r="H94" s="4">
        <f>I94</f>
        <v>294.3</v>
      </c>
      <c r="I94" s="4">
        <v>294.3</v>
      </c>
      <c r="J94" s="4" t="s">
        <v>231</v>
      </c>
      <c r="K94" s="4" t="s">
        <v>231</v>
      </c>
      <c r="L94" s="4">
        <v>136</v>
      </c>
      <c r="M94" s="4">
        <v>68</v>
      </c>
      <c r="N94" s="4">
        <v>68</v>
      </c>
      <c r="O94" s="4"/>
      <c r="P94" s="4"/>
      <c r="Q94" s="4">
        <v>136</v>
      </c>
      <c r="R94" s="50"/>
      <c r="S94" s="50"/>
      <c r="T94" s="50"/>
      <c r="U94" s="50"/>
      <c r="V94" s="50"/>
      <c r="W94" s="4"/>
      <c r="X94" s="4"/>
      <c r="Y94" s="4"/>
      <c r="Z94" s="4"/>
      <c r="AA94" s="4"/>
      <c r="AB94" s="4"/>
      <c r="AC94" s="96"/>
    </row>
    <row r="95" spans="1:29" ht="18" customHeight="1">
      <c r="A95" s="612"/>
      <c r="B95" s="614" t="s">
        <v>83</v>
      </c>
      <c r="C95" s="628"/>
      <c r="D95" s="618" t="s">
        <v>176</v>
      </c>
      <c r="E95" s="606" t="s">
        <v>236</v>
      </c>
      <c r="F95" s="604" t="s">
        <v>278</v>
      </c>
      <c r="G95" s="28">
        <f>H94</f>
        <v>294.3</v>
      </c>
      <c r="H95" s="28">
        <f>H94+I95</f>
        <v>1911.8999999999999</v>
      </c>
      <c r="I95" s="28">
        <v>1617.6</v>
      </c>
      <c r="J95" s="606" t="s">
        <v>278</v>
      </c>
      <c r="K95" s="606" t="s">
        <v>278</v>
      </c>
      <c r="L95" s="606">
        <v>131.6</v>
      </c>
      <c r="M95" s="606">
        <v>65.8</v>
      </c>
      <c r="N95" s="606">
        <v>65.8</v>
      </c>
      <c r="O95" s="28"/>
      <c r="P95" s="28"/>
      <c r="Q95" s="606">
        <v>62.6</v>
      </c>
      <c r="R95" s="606">
        <v>69</v>
      </c>
      <c r="S95" s="606">
        <v>26</v>
      </c>
      <c r="T95" s="606">
        <v>500</v>
      </c>
      <c r="U95" s="606">
        <v>26</v>
      </c>
      <c r="V95" s="606">
        <v>69</v>
      </c>
      <c r="W95" s="28"/>
      <c r="X95" s="28"/>
      <c r="Y95" s="28"/>
      <c r="Z95" s="28"/>
      <c r="AA95" s="28"/>
      <c r="AB95" s="28"/>
      <c r="AC95" s="97"/>
    </row>
    <row r="96" spans="1:29" ht="18" customHeight="1" thickBot="1">
      <c r="A96" s="626"/>
      <c r="B96" s="630"/>
      <c r="C96" s="629"/>
      <c r="D96" s="591"/>
      <c r="E96" s="601"/>
      <c r="F96" s="637"/>
      <c r="G96" s="8">
        <f>H95</f>
        <v>1911.8999999999999</v>
      </c>
      <c r="H96" s="8">
        <f>H95+I96</f>
        <v>2016.1999999999998</v>
      </c>
      <c r="I96" s="8">
        <v>104.3</v>
      </c>
      <c r="J96" s="601"/>
      <c r="K96" s="601"/>
      <c r="L96" s="601"/>
      <c r="M96" s="601"/>
      <c r="N96" s="601"/>
      <c r="O96" s="8"/>
      <c r="P96" s="8"/>
      <c r="Q96" s="601"/>
      <c r="R96" s="601"/>
      <c r="S96" s="601"/>
      <c r="T96" s="601"/>
      <c r="U96" s="601"/>
      <c r="V96" s="601"/>
      <c r="W96" s="8"/>
      <c r="X96" s="8"/>
      <c r="Y96" s="8"/>
      <c r="Z96" s="8"/>
      <c r="AA96" s="8"/>
      <c r="AB96" s="8"/>
      <c r="AC96" s="98"/>
    </row>
    <row r="97" spans="1:29" ht="18" customHeight="1" thickBot="1">
      <c r="A97" s="17"/>
      <c r="B97" s="1"/>
      <c r="C97" s="2"/>
      <c r="D97" s="17"/>
      <c r="E97" s="34"/>
      <c r="F97" s="137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103"/>
    </row>
    <row r="98" spans="1:29" s="447" customFormat="1" ht="18" customHeight="1">
      <c r="A98" s="638">
        <v>7</v>
      </c>
      <c r="B98" s="451" t="s">
        <v>271</v>
      </c>
      <c r="C98" s="620" t="s">
        <v>85</v>
      </c>
      <c r="D98" s="452" t="s">
        <v>200</v>
      </c>
      <c r="E98" s="464"/>
      <c r="F98" s="458" t="s">
        <v>231</v>
      </c>
      <c r="G98" s="459">
        <v>0</v>
      </c>
      <c r="H98" s="459">
        <f>I98</f>
        <v>83</v>
      </c>
      <c r="I98" s="459">
        <v>83</v>
      </c>
      <c r="J98" s="459" t="s">
        <v>231</v>
      </c>
      <c r="K98" s="459" t="s">
        <v>231</v>
      </c>
      <c r="L98" s="459">
        <v>145</v>
      </c>
      <c r="M98" s="459">
        <v>72.5</v>
      </c>
      <c r="N98" s="459">
        <v>72.5</v>
      </c>
      <c r="O98" s="459"/>
      <c r="P98" s="459"/>
      <c r="Q98" s="459">
        <v>145</v>
      </c>
      <c r="R98" s="251"/>
      <c r="S98" s="251"/>
      <c r="T98" s="251"/>
      <c r="U98" s="251"/>
      <c r="V98" s="251"/>
      <c r="W98" s="703"/>
      <c r="X98" s="703"/>
      <c r="Y98" s="703"/>
      <c r="Z98" s="703"/>
      <c r="AA98" s="703"/>
      <c r="AB98" s="703"/>
      <c r="AC98" s="707"/>
    </row>
    <row r="99" spans="1:29" s="447" customFormat="1" ht="18" customHeight="1">
      <c r="A99" s="639"/>
      <c r="B99" s="450" t="s">
        <v>86</v>
      </c>
      <c r="C99" s="621"/>
      <c r="D99" s="465" t="s">
        <v>94</v>
      </c>
      <c r="E99" s="461"/>
      <c r="F99" s="466" t="s">
        <v>231</v>
      </c>
      <c r="G99" s="405">
        <f>H98</f>
        <v>83</v>
      </c>
      <c r="H99" s="405">
        <f>I98+I99</f>
        <v>2163</v>
      </c>
      <c r="I99" s="405">
        <v>2080</v>
      </c>
      <c r="J99" s="405" t="s">
        <v>231</v>
      </c>
      <c r="K99" s="405" t="s">
        <v>231</v>
      </c>
      <c r="L99" s="405">
        <v>116</v>
      </c>
      <c r="M99" s="405">
        <v>58</v>
      </c>
      <c r="N99" s="405">
        <v>58</v>
      </c>
      <c r="O99" s="405"/>
      <c r="P99" s="405"/>
      <c r="Q99" s="405">
        <v>116</v>
      </c>
      <c r="R99" s="448"/>
      <c r="S99" s="448"/>
      <c r="T99" s="448"/>
      <c r="U99" s="448"/>
      <c r="V99" s="448"/>
      <c r="W99" s="586"/>
      <c r="X99" s="586"/>
      <c r="Y99" s="586"/>
      <c r="Z99" s="586"/>
      <c r="AA99" s="586"/>
      <c r="AB99" s="586"/>
      <c r="AC99" s="701"/>
    </row>
    <row r="100" spans="1:29" s="447" customFormat="1" ht="18" customHeight="1" thickBot="1">
      <c r="A100" s="639"/>
      <c r="B100" s="467" t="s">
        <v>272</v>
      </c>
      <c r="C100" s="622"/>
      <c r="D100" s="468" t="s">
        <v>200</v>
      </c>
      <c r="E100" s="464"/>
      <c r="F100" s="469" t="s">
        <v>231</v>
      </c>
      <c r="G100" s="463">
        <f>H99</f>
        <v>2163</v>
      </c>
      <c r="H100" s="463">
        <f>H99+I100</f>
        <v>2246</v>
      </c>
      <c r="I100" s="463">
        <v>83</v>
      </c>
      <c r="J100" s="463" t="s">
        <v>231</v>
      </c>
      <c r="K100" s="463" t="s">
        <v>231</v>
      </c>
      <c r="L100" s="463">
        <v>145</v>
      </c>
      <c r="M100" s="463">
        <v>72.5</v>
      </c>
      <c r="N100" s="463">
        <v>72.5</v>
      </c>
      <c r="O100" s="463"/>
      <c r="P100" s="463"/>
      <c r="Q100" s="463">
        <v>145</v>
      </c>
      <c r="R100" s="448"/>
      <c r="S100" s="448"/>
      <c r="T100" s="448"/>
      <c r="U100" s="448"/>
      <c r="V100" s="448"/>
      <c r="W100" s="598"/>
      <c r="X100" s="598"/>
      <c r="Y100" s="598"/>
      <c r="Z100" s="598"/>
      <c r="AA100" s="598"/>
      <c r="AB100" s="598"/>
      <c r="AC100" s="702"/>
    </row>
    <row r="101" spans="1:29" ht="18" customHeight="1">
      <c r="A101" s="639"/>
      <c r="B101" s="57" t="s">
        <v>31</v>
      </c>
      <c r="C101" s="616" t="s">
        <v>88</v>
      </c>
      <c r="D101" s="118" t="s">
        <v>201</v>
      </c>
      <c r="E101" s="4"/>
      <c r="F101" s="38" t="s">
        <v>231</v>
      </c>
      <c r="G101" s="4">
        <v>0</v>
      </c>
      <c r="H101" s="4">
        <f>I101</f>
        <v>294.3</v>
      </c>
      <c r="I101" s="4">
        <v>294.3</v>
      </c>
      <c r="J101" s="4" t="s">
        <v>231</v>
      </c>
      <c r="K101" s="4" t="s">
        <v>231</v>
      </c>
      <c r="L101" s="4">
        <v>136</v>
      </c>
      <c r="M101" s="4">
        <v>38</v>
      </c>
      <c r="N101" s="4">
        <v>68</v>
      </c>
      <c r="O101" s="4"/>
      <c r="P101" s="4"/>
      <c r="Q101" s="4">
        <v>136</v>
      </c>
      <c r="R101" s="50"/>
      <c r="S101" s="50"/>
      <c r="T101" s="50"/>
      <c r="U101" s="50"/>
      <c r="V101" s="50"/>
      <c r="W101" s="4"/>
      <c r="X101" s="4"/>
      <c r="Y101" s="4"/>
      <c r="Z101" s="4"/>
      <c r="AA101" s="4"/>
      <c r="AB101" s="4"/>
      <c r="AC101" s="96"/>
    </row>
    <row r="102" spans="1:29" ht="18" customHeight="1">
      <c r="A102" s="639"/>
      <c r="B102" s="61" t="s">
        <v>87</v>
      </c>
      <c r="C102" s="652"/>
      <c r="D102" s="29" t="s">
        <v>176</v>
      </c>
      <c r="E102" s="28" t="s">
        <v>236</v>
      </c>
      <c r="F102" s="122" t="s">
        <v>278</v>
      </c>
      <c r="G102" s="28">
        <f>H101</f>
        <v>294.3</v>
      </c>
      <c r="H102" s="28">
        <f>H101+I102</f>
        <v>1911.8999999999999</v>
      </c>
      <c r="I102" s="28">
        <v>1617.6</v>
      </c>
      <c r="J102" s="6" t="s">
        <v>278</v>
      </c>
      <c r="K102" s="6" t="s">
        <v>278</v>
      </c>
      <c r="L102" s="28">
        <v>131.6</v>
      </c>
      <c r="M102" s="28">
        <v>65.8</v>
      </c>
      <c r="N102" s="28">
        <v>65.8</v>
      </c>
      <c r="O102" s="28"/>
      <c r="P102" s="28"/>
      <c r="Q102" s="28">
        <v>62.6</v>
      </c>
      <c r="R102" s="28">
        <v>69</v>
      </c>
      <c r="S102" s="28">
        <v>26</v>
      </c>
      <c r="T102" s="28">
        <v>500</v>
      </c>
      <c r="U102" s="28">
        <v>26</v>
      </c>
      <c r="V102" s="28">
        <v>69</v>
      </c>
      <c r="W102" s="28"/>
      <c r="X102" s="28"/>
      <c r="Y102" s="28"/>
      <c r="Z102" s="28"/>
      <c r="AA102" s="28"/>
      <c r="AB102" s="28"/>
      <c r="AC102" s="97"/>
    </row>
    <row r="103" spans="1:29" ht="18" customHeight="1" thickBot="1">
      <c r="A103" s="639"/>
      <c r="B103" s="59" t="s">
        <v>268</v>
      </c>
      <c r="C103" s="661"/>
      <c r="D103" s="9" t="s">
        <v>195</v>
      </c>
      <c r="E103" s="8"/>
      <c r="F103" s="123" t="s">
        <v>231</v>
      </c>
      <c r="G103" s="8">
        <f>H102</f>
        <v>1911.8999999999999</v>
      </c>
      <c r="H103" s="8">
        <f>H102+I103</f>
        <v>2206.2</v>
      </c>
      <c r="I103" s="8">
        <v>294.3</v>
      </c>
      <c r="J103" s="8" t="s">
        <v>231</v>
      </c>
      <c r="K103" s="8" t="s">
        <v>231</v>
      </c>
      <c r="L103" s="8">
        <v>152</v>
      </c>
      <c r="M103" s="8">
        <v>16</v>
      </c>
      <c r="N103" s="8">
        <v>16</v>
      </c>
      <c r="O103" s="8"/>
      <c r="P103" s="8"/>
      <c r="Q103" s="8">
        <v>152</v>
      </c>
      <c r="R103" s="51"/>
      <c r="S103" s="51"/>
      <c r="T103" s="51"/>
      <c r="U103" s="51"/>
      <c r="V103" s="51"/>
      <c r="W103" s="8"/>
      <c r="X103" s="8"/>
      <c r="Y103" s="8"/>
      <c r="Z103" s="8"/>
      <c r="AA103" s="8"/>
      <c r="AB103" s="8"/>
      <c r="AC103" s="98"/>
    </row>
    <row r="104" spans="1:29" ht="18" customHeight="1">
      <c r="A104" s="639"/>
      <c r="B104" s="54" t="s">
        <v>89</v>
      </c>
      <c r="C104" s="624" t="s">
        <v>90</v>
      </c>
      <c r="D104" s="11" t="s">
        <v>183</v>
      </c>
      <c r="E104" s="10" t="s">
        <v>228</v>
      </c>
      <c r="F104" s="124" t="s">
        <v>229</v>
      </c>
      <c r="G104" s="10">
        <v>0</v>
      </c>
      <c r="H104" s="10">
        <f>I104</f>
        <v>640.2</v>
      </c>
      <c r="I104" s="10">
        <v>640.2</v>
      </c>
      <c r="J104" s="10" t="s">
        <v>229</v>
      </c>
      <c r="K104" s="10" t="s">
        <v>229</v>
      </c>
      <c r="L104" s="10">
        <v>135</v>
      </c>
      <c r="M104" s="10">
        <v>67.5</v>
      </c>
      <c r="N104" s="10">
        <v>67.5</v>
      </c>
      <c r="O104" s="10"/>
      <c r="P104" s="10"/>
      <c r="Q104" s="10">
        <v>12</v>
      </c>
      <c r="R104" s="10">
        <v>40</v>
      </c>
      <c r="S104" s="10"/>
      <c r="T104" s="10">
        <v>50</v>
      </c>
      <c r="U104" s="10"/>
      <c r="V104" s="10">
        <v>40</v>
      </c>
      <c r="W104" s="10"/>
      <c r="X104" s="10"/>
      <c r="Y104" s="10"/>
      <c r="Z104" s="10"/>
      <c r="AA104" s="10"/>
      <c r="AB104" s="10"/>
      <c r="AC104" s="99"/>
    </row>
    <row r="105" spans="1:29" ht="18" customHeight="1">
      <c r="A105" s="639"/>
      <c r="B105" s="55" t="s">
        <v>144</v>
      </c>
      <c r="C105" s="648"/>
      <c r="D105" s="13" t="s">
        <v>192</v>
      </c>
      <c r="E105" s="12" t="s">
        <v>244</v>
      </c>
      <c r="F105" s="125" t="s">
        <v>231</v>
      </c>
      <c r="G105" s="12">
        <f>H104</f>
        <v>640.2</v>
      </c>
      <c r="H105" s="12">
        <f>H104+I105</f>
        <v>1150.2</v>
      </c>
      <c r="I105" s="12">
        <v>510</v>
      </c>
      <c r="J105" s="12" t="s">
        <v>231</v>
      </c>
      <c r="K105" s="12" t="s">
        <v>231</v>
      </c>
      <c r="L105" s="12">
        <v>140</v>
      </c>
      <c r="M105" s="12">
        <v>70</v>
      </c>
      <c r="N105" s="12">
        <v>70</v>
      </c>
      <c r="O105" s="12"/>
      <c r="P105" s="12"/>
      <c r="Q105" s="12">
        <v>140</v>
      </c>
      <c r="R105" s="60"/>
      <c r="S105" s="60"/>
      <c r="T105" s="60"/>
      <c r="U105" s="60"/>
      <c r="V105" s="60"/>
      <c r="W105" s="12"/>
      <c r="X105" s="12"/>
      <c r="Y105" s="12"/>
      <c r="Z105" s="12"/>
      <c r="AA105" s="12"/>
      <c r="AB105" s="12"/>
      <c r="AC105" s="100"/>
    </row>
    <row r="106" spans="1:29" ht="18" customHeight="1">
      <c r="A106" s="639"/>
      <c r="B106" s="55" t="s">
        <v>34</v>
      </c>
      <c r="C106" s="648"/>
      <c r="D106" s="13" t="s">
        <v>178</v>
      </c>
      <c r="E106" s="12" t="s">
        <v>228</v>
      </c>
      <c r="F106" s="125" t="s">
        <v>229</v>
      </c>
      <c r="G106" s="12">
        <f>H105</f>
        <v>1150.2</v>
      </c>
      <c r="H106" s="12">
        <f>H105+I106</f>
        <v>2156.2</v>
      </c>
      <c r="I106" s="12">
        <v>1006</v>
      </c>
      <c r="J106" s="12" t="s">
        <v>229</v>
      </c>
      <c r="K106" s="12" t="s">
        <v>229</v>
      </c>
      <c r="L106" s="12">
        <v>135</v>
      </c>
      <c r="M106" s="12">
        <v>67.5</v>
      </c>
      <c r="N106" s="12">
        <v>67.5</v>
      </c>
      <c r="O106" s="12"/>
      <c r="P106" s="12"/>
      <c r="Q106" s="12">
        <v>121</v>
      </c>
      <c r="R106" s="12">
        <v>40</v>
      </c>
      <c r="S106" s="12"/>
      <c r="T106" s="12">
        <v>50</v>
      </c>
      <c r="U106" s="12"/>
      <c r="V106" s="12">
        <v>40</v>
      </c>
      <c r="W106" s="12"/>
      <c r="X106" s="12"/>
      <c r="Y106" s="12"/>
      <c r="Z106" s="12"/>
      <c r="AA106" s="12"/>
      <c r="AB106" s="12"/>
      <c r="AC106" s="100"/>
    </row>
    <row r="107" spans="1:29" ht="18" customHeight="1">
      <c r="A107" s="639"/>
      <c r="B107" s="55" t="s">
        <v>305</v>
      </c>
      <c r="C107" s="648"/>
      <c r="D107" s="13" t="s">
        <v>193</v>
      </c>
      <c r="E107" s="12" t="s">
        <v>202</v>
      </c>
      <c r="F107" s="125" t="s">
        <v>231</v>
      </c>
      <c r="G107" s="12">
        <f>H106</f>
        <v>2156.2</v>
      </c>
      <c r="H107" s="12">
        <f>H106+I107</f>
        <v>2680.2</v>
      </c>
      <c r="I107" s="12">
        <v>524</v>
      </c>
      <c r="J107" s="12" t="s">
        <v>231</v>
      </c>
      <c r="K107" s="12" t="s">
        <v>231</v>
      </c>
      <c r="L107" s="12">
        <v>137</v>
      </c>
      <c r="M107" s="12">
        <v>67.5</v>
      </c>
      <c r="N107" s="12">
        <v>67.5</v>
      </c>
      <c r="O107" s="12"/>
      <c r="P107" s="12"/>
      <c r="Q107" s="12">
        <v>137</v>
      </c>
      <c r="R107" s="60"/>
      <c r="S107" s="60"/>
      <c r="T107" s="60"/>
      <c r="U107" s="60"/>
      <c r="V107" s="60"/>
      <c r="W107" s="12"/>
      <c r="X107" s="12"/>
      <c r="Y107" s="12"/>
      <c r="Z107" s="12"/>
      <c r="AA107" s="12"/>
      <c r="AB107" s="12"/>
      <c r="AC107" s="100"/>
    </row>
    <row r="108" spans="1:29" ht="18" customHeight="1" thickBot="1">
      <c r="A108" s="639"/>
      <c r="B108" s="56" t="s">
        <v>91</v>
      </c>
      <c r="C108" s="659"/>
      <c r="D108" s="15" t="s">
        <v>177</v>
      </c>
      <c r="E108" s="14" t="s">
        <v>228</v>
      </c>
      <c r="F108" s="126" t="s">
        <v>229</v>
      </c>
      <c r="G108" s="12">
        <f>H107</f>
        <v>2680.2</v>
      </c>
      <c r="H108" s="12">
        <f>H107+I108</f>
        <v>3317.3999999999996</v>
      </c>
      <c r="I108" s="14">
        <v>637.2</v>
      </c>
      <c r="J108" s="14" t="s">
        <v>229</v>
      </c>
      <c r="K108" s="14" t="s">
        <v>229</v>
      </c>
      <c r="L108" s="14">
        <v>135</v>
      </c>
      <c r="M108" s="14">
        <v>67.5</v>
      </c>
      <c r="N108" s="14">
        <v>67.5</v>
      </c>
      <c r="O108" s="14"/>
      <c r="P108" s="14"/>
      <c r="Q108" s="14">
        <v>121</v>
      </c>
      <c r="R108" s="14">
        <v>40</v>
      </c>
      <c r="S108" s="14"/>
      <c r="T108" s="14">
        <v>50</v>
      </c>
      <c r="U108" s="14"/>
      <c r="V108" s="14">
        <v>40</v>
      </c>
      <c r="W108" s="14"/>
      <c r="X108" s="14"/>
      <c r="Y108" s="14"/>
      <c r="Z108" s="14"/>
      <c r="AA108" s="14"/>
      <c r="AB108" s="14"/>
      <c r="AC108" s="101"/>
    </row>
    <row r="109" spans="1:29" ht="18" customHeight="1">
      <c r="A109" s="639"/>
      <c r="B109" s="57" t="s">
        <v>31</v>
      </c>
      <c r="C109" s="616" t="s">
        <v>92</v>
      </c>
      <c r="D109" s="118" t="s">
        <v>190</v>
      </c>
      <c r="E109" s="4"/>
      <c r="F109" s="38" t="s">
        <v>231</v>
      </c>
      <c r="G109" s="4">
        <v>0</v>
      </c>
      <c r="H109" s="4">
        <f>I109</f>
        <v>294.3</v>
      </c>
      <c r="I109" s="4">
        <v>294.3</v>
      </c>
      <c r="J109" s="4" t="s">
        <v>231</v>
      </c>
      <c r="K109" s="4" t="s">
        <v>231</v>
      </c>
      <c r="L109" s="4">
        <v>136</v>
      </c>
      <c r="M109" s="4">
        <v>68</v>
      </c>
      <c r="N109" s="4">
        <v>68</v>
      </c>
      <c r="O109" s="4"/>
      <c r="P109" s="4"/>
      <c r="Q109" s="4">
        <v>136</v>
      </c>
      <c r="R109" s="50"/>
      <c r="S109" s="50"/>
      <c r="T109" s="50"/>
      <c r="U109" s="50"/>
      <c r="V109" s="50"/>
      <c r="W109" s="4"/>
      <c r="X109" s="4"/>
      <c r="Y109" s="4"/>
      <c r="Z109" s="4"/>
      <c r="AA109" s="4"/>
      <c r="AB109" s="4"/>
      <c r="AC109" s="96"/>
    </row>
    <row r="110" spans="1:29" ht="18" customHeight="1">
      <c r="A110" s="639"/>
      <c r="B110" s="650" t="s">
        <v>93</v>
      </c>
      <c r="C110" s="652"/>
      <c r="D110" s="618" t="s">
        <v>176</v>
      </c>
      <c r="E110" s="606" t="s">
        <v>236</v>
      </c>
      <c r="F110" s="604" t="s">
        <v>278</v>
      </c>
      <c r="G110" s="28">
        <f>H109</f>
        <v>294.3</v>
      </c>
      <c r="H110" s="28">
        <f>H109+I110</f>
        <v>1911.8999999999999</v>
      </c>
      <c r="I110" s="28">
        <v>1617.6</v>
      </c>
      <c r="J110" s="606" t="s">
        <v>278</v>
      </c>
      <c r="K110" s="606" t="s">
        <v>278</v>
      </c>
      <c r="L110" s="606">
        <v>131.6</v>
      </c>
      <c r="M110" s="606">
        <v>65.8</v>
      </c>
      <c r="N110" s="606">
        <v>65.8</v>
      </c>
      <c r="O110" s="28"/>
      <c r="P110" s="28"/>
      <c r="Q110" s="606">
        <v>62.6</v>
      </c>
      <c r="R110" s="606">
        <v>69</v>
      </c>
      <c r="S110" s="606">
        <v>26</v>
      </c>
      <c r="T110" s="606">
        <v>500</v>
      </c>
      <c r="U110" s="606">
        <v>26</v>
      </c>
      <c r="V110" s="606">
        <v>69</v>
      </c>
      <c r="W110" s="28"/>
      <c r="X110" s="28"/>
      <c r="Y110" s="28"/>
      <c r="Z110" s="28"/>
      <c r="AA110" s="28"/>
      <c r="AB110" s="28"/>
      <c r="AC110" s="97"/>
    </row>
    <row r="111" spans="1:29" ht="18" customHeight="1" thickBot="1">
      <c r="A111" s="649"/>
      <c r="B111" s="651"/>
      <c r="C111" s="600"/>
      <c r="D111" s="619"/>
      <c r="E111" s="600"/>
      <c r="F111" s="605"/>
      <c r="G111" s="8">
        <f>H110</f>
        <v>1911.8999999999999</v>
      </c>
      <c r="H111" s="8">
        <f>H110+I111</f>
        <v>2016.1999999999998</v>
      </c>
      <c r="I111" s="8">
        <v>104.3</v>
      </c>
      <c r="J111" s="601"/>
      <c r="K111" s="601"/>
      <c r="L111" s="601"/>
      <c r="M111" s="601"/>
      <c r="N111" s="601"/>
      <c r="O111" s="8"/>
      <c r="P111" s="8"/>
      <c r="Q111" s="601"/>
      <c r="R111" s="601"/>
      <c r="S111" s="601"/>
      <c r="T111" s="601"/>
      <c r="U111" s="601"/>
      <c r="V111" s="601"/>
      <c r="W111" s="8"/>
      <c r="X111" s="8"/>
      <c r="Y111" s="8"/>
      <c r="Z111" s="8"/>
      <c r="AA111" s="8"/>
      <c r="AB111" s="8"/>
      <c r="AC111" s="98"/>
    </row>
    <row r="112" spans="1:29" ht="18" customHeight="1" thickBot="1">
      <c r="A112" s="17"/>
      <c r="B112" s="1"/>
      <c r="C112" s="2"/>
      <c r="D112" s="17"/>
      <c r="E112" s="34"/>
      <c r="F112" s="137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103"/>
    </row>
    <row r="113" spans="1:29" ht="18" customHeight="1">
      <c r="A113" s="643">
        <v>8</v>
      </c>
      <c r="B113" s="105" t="s">
        <v>294</v>
      </c>
      <c r="C113" s="617" t="s">
        <v>299</v>
      </c>
      <c r="D113" s="31" t="s">
        <v>203</v>
      </c>
      <c r="E113" s="30"/>
      <c r="F113" s="139" t="s">
        <v>231</v>
      </c>
      <c r="G113" s="18">
        <v>0</v>
      </c>
      <c r="H113" s="18">
        <f>I113</f>
        <v>510</v>
      </c>
      <c r="I113" s="18">
        <v>510</v>
      </c>
      <c r="J113" s="18" t="s">
        <v>231</v>
      </c>
      <c r="K113" s="18" t="s">
        <v>231</v>
      </c>
      <c r="L113" s="18">
        <v>120</v>
      </c>
      <c r="M113" s="18">
        <v>60</v>
      </c>
      <c r="N113" s="18">
        <v>60</v>
      </c>
      <c r="O113" s="18"/>
      <c r="P113" s="18"/>
      <c r="Q113" s="18">
        <v>120</v>
      </c>
      <c r="R113" s="80"/>
      <c r="S113" s="80"/>
      <c r="T113" s="80"/>
      <c r="U113" s="80"/>
      <c r="V113" s="80"/>
      <c r="W113" s="18"/>
      <c r="X113" s="18"/>
      <c r="Y113" s="18"/>
      <c r="Z113" s="18"/>
      <c r="AA113" s="18"/>
      <c r="AB113" s="18"/>
      <c r="AC113" s="104"/>
    </row>
    <row r="114" spans="1:29" ht="18" customHeight="1">
      <c r="A114" s="643"/>
      <c r="B114" s="105" t="s">
        <v>295</v>
      </c>
      <c r="C114" s="617"/>
      <c r="D114" s="26" t="s">
        <v>204</v>
      </c>
      <c r="E114" s="20"/>
      <c r="F114" s="130" t="s">
        <v>231</v>
      </c>
      <c r="G114" s="20">
        <f>I113</f>
        <v>510</v>
      </c>
      <c r="H114" s="20">
        <f>H113+I114</f>
        <v>1022.5</v>
      </c>
      <c r="I114" s="20">
        <v>512.5</v>
      </c>
      <c r="J114" s="20" t="s">
        <v>231</v>
      </c>
      <c r="K114" s="20" t="s">
        <v>231</v>
      </c>
      <c r="L114" s="20">
        <v>120</v>
      </c>
      <c r="M114" s="20">
        <v>60</v>
      </c>
      <c r="N114" s="20">
        <v>60</v>
      </c>
      <c r="O114" s="20"/>
      <c r="P114" s="20"/>
      <c r="Q114" s="20">
        <v>120</v>
      </c>
      <c r="R114" s="76"/>
      <c r="S114" s="76"/>
      <c r="T114" s="76"/>
      <c r="U114" s="76"/>
      <c r="V114" s="76"/>
      <c r="W114" s="20"/>
      <c r="X114" s="20"/>
      <c r="Y114" s="20"/>
      <c r="Z114" s="20"/>
      <c r="AA114" s="20"/>
      <c r="AB114" s="20"/>
      <c r="AC114" s="106"/>
    </row>
    <row r="115" spans="1:29" ht="18" customHeight="1">
      <c r="A115" s="643"/>
      <c r="B115" s="105" t="s">
        <v>273</v>
      </c>
      <c r="C115" s="617"/>
      <c r="D115" s="21" t="s">
        <v>206</v>
      </c>
      <c r="E115" s="20"/>
      <c r="F115" s="130" t="s">
        <v>231</v>
      </c>
      <c r="G115" s="20">
        <f aca="true" t="shared" si="0" ref="G115:G120">H114</f>
        <v>1022.5</v>
      </c>
      <c r="H115" s="20">
        <f aca="true" t="shared" si="1" ref="H115:H120">H114+I115</f>
        <v>1108</v>
      </c>
      <c r="I115" s="20">
        <v>85.5</v>
      </c>
      <c r="J115" s="20" t="s">
        <v>231</v>
      </c>
      <c r="K115" s="20" t="s">
        <v>231</v>
      </c>
      <c r="L115" s="20">
        <v>130</v>
      </c>
      <c r="M115" s="20">
        <v>65</v>
      </c>
      <c r="N115" s="20">
        <v>65</v>
      </c>
      <c r="O115" s="20"/>
      <c r="P115" s="20"/>
      <c r="Q115" s="20">
        <v>130</v>
      </c>
      <c r="R115" s="76"/>
      <c r="S115" s="76"/>
      <c r="T115" s="76"/>
      <c r="U115" s="76"/>
      <c r="V115" s="76"/>
      <c r="W115" s="20"/>
      <c r="X115" s="20"/>
      <c r="Y115" s="20"/>
      <c r="Z115" s="20"/>
      <c r="AA115" s="20"/>
      <c r="AB115" s="20"/>
      <c r="AC115" s="106"/>
    </row>
    <row r="116" spans="1:29" ht="18" customHeight="1">
      <c r="A116" s="643"/>
      <c r="B116" s="105" t="s">
        <v>306</v>
      </c>
      <c r="C116" s="617"/>
      <c r="D116" s="21" t="s">
        <v>205</v>
      </c>
      <c r="E116" s="20" t="s">
        <v>251</v>
      </c>
      <c r="F116" s="130" t="s">
        <v>231</v>
      </c>
      <c r="G116" s="27">
        <f t="shared" si="0"/>
        <v>1108</v>
      </c>
      <c r="H116" s="20">
        <f t="shared" si="1"/>
        <v>1638.9</v>
      </c>
      <c r="I116" s="27">
        <v>530.9</v>
      </c>
      <c r="J116" s="20" t="s">
        <v>231</v>
      </c>
      <c r="K116" s="20" t="s">
        <v>231</v>
      </c>
      <c r="L116" s="27">
        <v>120</v>
      </c>
      <c r="M116" s="27">
        <v>60</v>
      </c>
      <c r="N116" s="27">
        <v>60</v>
      </c>
      <c r="O116" s="27"/>
      <c r="P116" s="27"/>
      <c r="Q116" s="27">
        <v>120</v>
      </c>
      <c r="R116" s="76"/>
      <c r="S116" s="76"/>
      <c r="T116" s="76"/>
      <c r="U116" s="76"/>
      <c r="V116" s="76"/>
      <c r="W116" s="27"/>
      <c r="X116" s="27"/>
      <c r="Y116" s="27"/>
      <c r="Z116" s="27"/>
      <c r="AA116" s="27"/>
      <c r="AB116" s="27"/>
      <c r="AC116" s="108"/>
    </row>
    <row r="117" spans="1:29" ht="18" customHeight="1">
      <c r="A117" s="643"/>
      <c r="B117" s="105" t="s">
        <v>95</v>
      </c>
      <c r="C117" s="617"/>
      <c r="D117" s="120" t="s">
        <v>206</v>
      </c>
      <c r="E117" s="20"/>
      <c r="F117" s="130" t="s">
        <v>231</v>
      </c>
      <c r="G117" s="27">
        <f t="shared" si="0"/>
        <v>1638.9</v>
      </c>
      <c r="H117" s="20">
        <f t="shared" si="1"/>
        <v>1721.5</v>
      </c>
      <c r="I117" s="27">
        <v>82.6</v>
      </c>
      <c r="J117" s="27" t="s">
        <v>231</v>
      </c>
      <c r="K117" s="27" t="s">
        <v>231</v>
      </c>
      <c r="L117" s="27">
        <v>130</v>
      </c>
      <c r="M117" s="27">
        <v>65</v>
      </c>
      <c r="N117" s="27">
        <v>65</v>
      </c>
      <c r="O117" s="27"/>
      <c r="P117" s="27"/>
      <c r="Q117" s="27">
        <v>130</v>
      </c>
      <c r="R117" s="76"/>
      <c r="S117" s="76"/>
      <c r="T117" s="76"/>
      <c r="U117" s="76"/>
      <c r="V117" s="76"/>
      <c r="W117" s="27"/>
      <c r="X117" s="27"/>
      <c r="Y117" s="27"/>
      <c r="Z117" s="27"/>
      <c r="AA117" s="27"/>
      <c r="AB117" s="27"/>
      <c r="AC117" s="108"/>
    </row>
    <row r="118" spans="1:29" ht="18" customHeight="1">
      <c r="A118" s="643"/>
      <c r="B118" s="105" t="s">
        <v>274</v>
      </c>
      <c r="C118" s="617"/>
      <c r="D118" s="21" t="s">
        <v>275</v>
      </c>
      <c r="E118" s="20"/>
      <c r="F118" s="130" t="s">
        <v>94</v>
      </c>
      <c r="G118" s="27">
        <f t="shared" si="0"/>
        <v>1721.5</v>
      </c>
      <c r="H118" s="20">
        <f t="shared" si="1"/>
        <v>2063.6</v>
      </c>
      <c r="I118" s="27">
        <v>342.1</v>
      </c>
      <c r="J118" s="27" t="s">
        <v>231</v>
      </c>
      <c r="K118" s="27" t="s">
        <v>231</v>
      </c>
      <c r="L118" s="27">
        <v>135</v>
      </c>
      <c r="M118" s="27">
        <v>67.5</v>
      </c>
      <c r="N118" s="27">
        <v>67.5</v>
      </c>
      <c r="O118" s="27"/>
      <c r="P118" s="27"/>
      <c r="Q118" s="27">
        <v>135</v>
      </c>
      <c r="R118" s="76"/>
      <c r="S118" s="76"/>
      <c r="T118" s="76"/>
      <c r="U118" s="76"/>
      <c r="V118" s="76"/>
      <c r="W118" s="27"/>
      <c r="X118" s="27"/>
      <c r="Y118" s="27"/>
      <c r="Z118" s="27"/>
      <c r="AA118" s="27"/>
      <c r="AB118" s="27"/>
      <c r="AC118" s="108"/>
    </row>
    <row r="119" spans="1:29" ht="18" customHeight="1">
      <c r="A119" s="643"/>
      <c r="B119" s="105" t="s">
        <v>96</v>
      </c>
      <c r="C119" s="617"/>
      <c r="D119" s="21" t="s">
        <v>206</v>
      </c>
      <c r="E119" s="20"/>
      <c r="F119" s="130" t="s">
        <v>231</v>
      </c>
      <c r="G119" s="27">
        <f t="shared" si="0"/>
        <v>2063.6</v>
      </c>
      <c r="H119" s="20">
        <f t="shared" si="1"/>
        <v>2146.2</v>
      </c>
      <c r="I119" s="27">
        <v>82.6</v>
      </c>
      <c r="J119" s="27" t="s">
        <v>231</v>
      </c>
      <c r="K119" s="27" t="s">
        <v>231</v>
      </c>
      <c r="L119" s="27">
        <v>130</v>
      </c>
      <c r="M119" s="27">
        <v>65</v>
      </c>
      <c r="N119" s="27">
        <v>65</v>
      </c>
      <c r="O119" s="27"/>
      <c r="P119" s="27"/>
      <c r="Q119" s="27">
        <v>130</v>
      </c>
      <c r="R119" s="76"/>
      <c r="S119" s="76"/>
      <c r="T119" s="76"/>
      <c r="U119" s="76"/>
      <c r="V119" s="76"/>
      <c r="W119" s="27"/>
      <c r="X119" s="27"/>
      <c r="Y119" s="27"/>
      <c r="Z119" s="27"/>
      <c r="AA119" s="27"/>
      <c r="AB119" s="27"/>
      <c r="AC119" s="108"/>
    </row>
    <row r="120" spans="1:29" s="447" customFormat="1" ht="18" customHeight="1" thickBot="1">
      <c r="A120" s="643"/>
      <c r="B120" s="470" t="s">
        <v>267</v>
      </c>
      <c r="C120" s="623"/>
      <c r="D120" s="471" t="s">
        <v>94</v>
      </c>
      <c r="E120" s="472"/>
      <c r="F120" s="458" t="s">
        <v>231</v>
      </c>
      <c r="G120" s="473">
        <f t="shared" si="0"/>
        <v>2146.2</v>
      </c>
      <c r="H120" s="461">
        <f t="shared" si="1"/>
        <v>2246.2</v>
      </c>
      <c r="I120" s="473">
        <v>100</v>
      </c>
      <c r="J120" s="473"/>
      <c r="K120" s="473"/>
      <c r="L120" s="473"/>
      <c r="M120" s="473"/>
      <c r="N120" s="473"/>
      <c r="O120" s="473"/>
      <c r="P120" s="473"/>
      <c r="Q120" s="473"/>
      <c r="R120" s="461"/>
      <c r="S120" s="461"/>
      <c r="T120" s="461"/>
      <c r="U120" s="461"/>
      <c r="V120" s="461"/>
      <c r="W120" s="473"/>
      <c r="X120" s="473"/>
      <c r="Y120" s="473"/>
      <c r="Z120" s="473"/>
      <c r="AA120" s="473"/>
      <c r="AB120" s="473"/>
      <c r="AC120" s="474"/>
    </row>
    <row r="121" spans="1:29" ht="18" customHeight="1">
      <c r="A121" s="643"/>
      <c r="B121" s="57" t="s">
        <v>31</v>
      </c>
      <c r="C121" s="616" t="s">
        <v>97</v>
      </c>
      <c r="D121" s="118" t="s">
        <v>207</v>
      </c>
      <c r="E121" s="4"/>
      <c r="F121" s="38" t="s">
        <v>231</v>
      </c>
      <c r="G121" s="4">
        <v>0</v>
      </c>
      <c r="H121" s="4">
        <f>I121</f>
        <v>294.3</v>
      </c>
      <c r="I121" s="4">
        <v>294.3</v>
      </c>
      <c r="J121" s="4" t="s">
        <v>231</v>
      </c>
      <c r="K121" s="4" t="s">
        <v>231</v>
      </c>
      <c r="L121" s="4">
        <v>136</v>
      </c>
      <c r="M121" s="4">
        <v>68</v>
      </c>
      <c r="N121" s="4">
        <v>68</v>
      </c>
      <c r="O121" s="4"/>
      <c r="P121" s="4"/>
      <c r="Q121" s="4">
        <v>136</v>
      </c>
      <c r="R121" s="50"/>
      <c r="S121" s="50"/>
      <c r="T121" s="50"/>
      <c r="U121" s="50"/>
      <c r="V121" s="50"/>
      <c r="W121" s="4"/>
      <c r="X121" s="4"/>
      <c r="Y121" s="4"/>
      <c r="Z121" s="4"/>
      <c r="AA121" s="4"/>
      <c r="AB121" s="4"/>
      <c r="AC121" s="96"/>
    </row>
    <row r="122" spans="1:29" ht="18" customHeight="1">
      <c r="A122" s="643"/>
      <c r="B122" s="61" t="s">
        <v>98</v>
      </c>
      <c r="C122" s="652"/>
      <c r="D122" s="29" t="s">
        <v>176</v>
      </c>
      <c r="E122" s="28" t="s">
        <v>236</v>
      </c>
      <c r="F122" s="132" t="s">
        <v>278</v>
      </c>
      <c r="G122" s="28">
        <f>H121</f>
        <v>294.3</v>
      </c>
      <c r="H122" s="28">
        <f>H121+I122</f>
        <v>1911.8999999999999</v>
      </c>
      <c r="I122" s="28">
        <v>1617.6</v>
      </c>
      <c r="J122" s="6" t="s">
        <v>278</v>
      </c>
      <c r="K122" s="6" t="s">
        <v>278</v>
      </c>
      <c r="L122" s="28">
        <v>131.6</v>
      </c>
      <c r="M122" s="28">
        <v>65.8</v>
      </c>
      <c r="N122" s="28">
        <v>65.8</v>
      </c>
      <c r="O122" s="28"/>
      <c r="P122" s="28"/>
      <c r="Q122" s="28">
        <v>62.6</v>
      </c>
      <c r="R122" s="28">
        <v>69</v>
      </c>
      <c r="S122" s="28">
        <v>26</v>
      </c>
      <c r="T122" s="28">
        <v>500</v>
      </c>
      <c r="U122" s="28">
        <v>26</v>
      </c>
      <c r="V122" s="28">
        <v>69</v>
      </c>
      <c r="W122" s="28"/>
      <c r="X122" s="28"/>
      <c r="Y122" s="28"/>
      <c r="Z122" s="28"/>
      <c r="AA122" s="28"/>
      <c r="AB122" s="28"/>
      <c r="AC122" s="97"/>
    </row>
    <row r="123" spans="1:29" ht="18" customHeight="1" thickBot="1">
      <c r="A123" s="643"/>
      <c r="B123" s="59" t="s">
        <v>31</v>
      </c>
      <c r="C123" s="661"/>
      <c r="D123" s="119" t="s">
        <v>175</v>
      </c>
      <c r="E123" s="8"/>
      <c r="F123" s="123" t="s">
        <v>231</v>
      </c>
      <c r="G123" s="8">
        <f>H122</f>
        <v>1911.8999999999999</v>
      </c>
      <c r="H123" s="8">
        <f>H122+I123</f>
        <v>2206.2</v>
      </c>
      <c r="I123" s="8">
        <v>294.3</v>
      </c>
      <c r="J123" s="8" t="s">
        <v>231</v>
      </c>
      <c r="K123" s="8" t="s">
        <v>231</v>
      </c>
      <c r="L123" s="8">
        <v>136</v>
      </c>
      <c r="M123" s="8">
        <v>68</v>
      </c>
      <c r="N123" s="8">
        <v>68</v>
      </c>
      <c r="O123" s="8"/>
      <c r="P123" s="8"/>
      <c r="Q123" s="8">
        <v>136</v>
      </c>
      <c r="R123" s="51"/>
      <c r="S123" s="51"/>
      <c r="T123" s="51"/>
      <c r="U123" s="51"/>
      <c r="V123" s="51"/>
      <c r="W123" s="8"/>
      <c r="X123" s="8"/>
      <c r="Y123" s="8"/>
      <c r="Z123" s="8"/>
      <c r="AA123" s="8"/>
      <c r="AB123" s="8"/>
      <c r="AC123" s="98"/>
    </row>
    <row r="124" spans="1:29" ht="18" customHeight="1">
      <c r="A124" s="643"/>
      <c r="B124" s="54" t="s">
        <v>99</v>
      </c>
      <c r="C124" s="624" t="s">
        <v>100</v>
      </c>
      <c r="D124" s="11" t="s">
        <v>183</v>
      </c>
      <c r="E124" s="10" t="s">
        <v>228</v>
      </c>
      <c r="F124" s="124" t="s">
        <v>229</v>
      </c>
      <c r="G124" s="10">
        <v>0</v>
      </c>
      <c r="H124" s="10">
        <f>I124</f>
        <v>640.2</v>
      </c>
      <c r="I124" s="10">
        <v>640.2</v>
      </c>
      <c r="J124" s="10" t="s">
        <v>229</v>
      </c>
      <c r="K124" s="10" t="s">
        <v>229</v>
      </c>
      <c r="L124" s="10">
        <v>135</v>
      </c>
      <c r="M124" s="10">
        <v>67.5</v>
      </c>
      <c r="N124" s="10">
        <v>67.5</v>
      </c>
      <c r="O124" s="10"/>
      <c r="P124" s="10"/>
      <c r="Q124" s="10">
        <v>121</v>
      </c>
      <c r="R124" s="10">
        <v>40</v>
      </c>
      <c r="S124" s="10"/>
      <c r="T124" s="10">
        <v>50</v>
      </c>
      <c r="U124" s="10"/>
      <c r="V124" s="10">
        <v>40</v>
      </c>
      <c r="W124" s="10"/>
      <c r="X124" s="10"/>
      <c r="Y124" s="10"/>
      <c r="Z124" s="10"/>
      <c r="AA124" s="10"/>
      <c r="AB124" s="10"/>
      <c r="AC124" s="99"/>
    </row>
    <row r="125" spans="1:29" ht="18" customHeight="1">
      <c r="A125" s="643"/>
      <c r="B125" s="55" t="s">
        <v>294</v>
      </c>
      <c r="C125" s="648"/>
      <c r="D125" s="13" t="s">
        <v>192</v>
      </c>
      <c r="E125" s="12" t="s">
        <v>244</v>
      </c>
      <c r="F125" s="125" t="s">
        <v>231</v>
      </c>
      <c r="G125" s="12">
        <f>H124</f>
        <v>640.2</v>
      </c>
      <c r="H125" s="12">
        <f>H124+I125</f>
        <v>1150.2</v>
      </c>
      <c r="I125" s="12">
        <v>510</v>
      </c>
      <c r="J125" s="12" t="s">
        <v>231</v>
      </c>
      <c r="K125" s="12" t="s">
        <v>231</v>
      </c>
      <c r="L125" s="12">
        <v>140</v>
      </c>
      <c r="M125" s="12">
        <v>70</v>
      </c>
      <c r="N125" s="12">
        <v>70</v>
      </c>
      <c r="O125" s="12"/>
      <c r="P125" s="12"/>
      <c r="Q125" s="12">
        <v>140</v>
      </c>
      <c r="R125" s="60"/>
      <c r="S125" s="60"/>
      <c r="T125" s="60"/>
      <c r="U125" s="60"/>
      <c r="V125" s="60"/>
      <c r="W125" s="12"/>
      <c r="X125" s="12"/>
      <c r="Y125" s="12"/>
      <c r="Z125" s="12"/>
      <c r="AA125" s="12"/>
      <c r="AB125" s="12"/>
      <c r="AC125" s="100"/>
    </row>
    <row r="126" spans="1:29" ht="18" customHeight="1">
      <c r="A126" s="643"/>
      <c r="B126" s="55" t="s">
        <v>34</v>
      </c>
      <c r="C126" s="648"/>
      <c r="D126" s="13" t="s">
        <v>178</v>
      </c>
      <c r="E126" s="12" t="s">
        <v>228</v>
      </c>
      <c r="F126" s="125" t="s">
        <v>229</v>
      </c>
      <c r="G126" s="12">
        <f>H125</f>
        <v>1150.2</v>
      </c>
      <c r="H126" s="12">
        <f>H125+I126</f>
        <v>2156.2</v>
      </c>
      <c r="I126" s="12">
        <v>1006</v>
      </c>
      <c r="J126" s="12" t="s">
        <v>229</v>
      </c>
      <c r="K126" s="12" t="s">
        <v>229</v>
      </c>
      <c r="L126" s="12">
        <v>135</v>
      </c>
      <c r="M126" s="12">
        <v>67.5</v>
      </c>
      <c r="N126" s="12">
        <v>67.5</v>
      </c>
      <c r="O126" s="12"/>
      <c r="P126" s="12"/>
      <c r="Q126" s="12">
        <v>121</v>
      </c>
      <c r="R126" s="12">
        <v>40</v>
      </c>
      <c r="S126" s="12"/>
      <c r="T126" s="12">
        <v>50</v>
      </c>
      <c r="U126" s="12"/>
      <c r="V126" s="12">
        <v>40</v>
      </c>
      <c r="W126" s="12"/>
      <c r="X126" s="12"/>
      <c r="Y126" s="12"/>
      <c r="Z126" s="12"/>
      <c r="AA126" s="12"/>
      <c r="AB126" s="12"/>
      <c r="AC126" s="100"/>
    </row>
    <row r="127" spans="1:29" ht="18" customHeight="1">
      <c r="A127" s="643"/>
      <c r="B127" s="55" t="s">
        <v>305</v>
      </c>
      <c r="C127" s="648"/>
      <c r="D127" s="13" t="s">
        <v>193</v>
      </c>
      <c r="E127" s="12" t="s">
        <v>202</v>
      </c>
      <c r="F127" s="125" t="s">
        <v>231</v>
      </c>
      <c r="G127" s="12">
        <f>H126</f>
        <v>2156.2</v>
      </c>
      <c r="H127" s="12">
        <f>H126+I127</f>
        <v>2680.2</v>
      </c>
      <c r="I127" s="12">
        <v>524</v>
      </c>
      <c r="J127" s="12" t="s">
        <v>231</v>
      </c>
      <c r="K127" s="12" t="s">
        <v>231</v>
      </c>
      <c r="L127" s="12">
        <v>137</v>
      </c>
      <c r="M127" s="12">
        <v>67.5</v>
      </c>
      <c r="N127" s="12">
        <v>67.5</v>
      </c>
      <c r="O127" s="12"/>
      <c r="P127" s="12"/>
      <c r="Q127" s="12">
        <v>137</v>
      </c>
      <c r="R127" s="60"/>
      <c r="S127" s="60"/>
      <c r="T127" s="60"/>
      <c r="U127" s="60"/>
      <c r="V127" s="60"/>
      <c r="W127" s="12"/>
      <c r="X127" s="12"/>
      <c r="Y127" s="12"/>
      <c r="Z127" s="12"/>
      <c r="AA127" s="12"/>
      <c r="AB127" s="12"/>
      <c r="AC127" s="100"/>
    </row>
    <row r="128" spans="1:29" ht="18" customHeight="1" thickBot="1">
      <c r="A128" s="643"/>
      <c r="B128" s="56" t="s">
        <v>101</v>
      </c>
      <c r="C128" s="659"/>
      <c r="D128" s="15" t="s">
        <v>181</v>
      </c>
      <c r="E128" s="14" t="s">
        <v>228</v>
      </c>
      <c r="F128" s="126" t="s">
        <v>229</v>
      </c>
      <c r="G128" s="12">
        <f>H127</f>
        <v>2680.2</v>
      </c>
      <c r="H128" s="12">
        <f>H127+I128</f>
        <v>3317.3999999999996</v>
      </c>
      <c r="I128" s="14">
        <v>637.2</v>
      </c>
      <c r="J128" s="14" t="s">
        <v>229</v>
      </c>
      <c r="K128" s="14" t="s">
        <v>229</v>
      </c>
      <c r="L128" s="14">
        <v>135</v>
      </c>
      <c r="M128" s="14">
        <v>67.5</v>
      </c>
      <c r="N128" s="14">
        <v>67.5</v>
      </c>
      <c r="O128" s="14"/>
      <c r="P128" s="14"/>
      <c r="Q128" s="14">
        <v>121</v>
      </c>
      <c r="R128" s="14">
        <v>40</v>
      </c>
      <c r="S128" s="14"/>
      <c r="T128" s="14">
        <v>50</v>
      </c>
      <c r="U128" s="14"/>
      <c r="V128" s="14">
        <v>40</v>
      </c>
      <c r="W128" s="14"/>
      <c r="X128" s="14"/>
      <c r="Y128" s="14"/>
      <c r="Z128" s="14"/>
      <c r="AA128" s="14"/>
      <c r="AB128" s="14"/>
      <c r="AC128" s="101"/>
    </row>
    <row r="129" spans="1:29" ht="18" customHeight="1">
      <c r="A129" s="643"/>
      <c r="B129" s="57" t="s">
        <v>31</v>
      </c>
      <c r="C129" s="616" t="s">
        <v>102</v>
      </c>
      <c r="D129" s="118" t="s">
        <v>190</v>
      </c>
      <c r="E129" s="4"/>
      <c r="F129" s="38" t="s">
        <v>231</v>
      </c>
      <c r="G129" s="4">
        <v>0</v>
      </c>
      <c r="H129" s="4">
        <f>I129</f>
        <v>294.3</v>
      </c>
      <c r="I129" s="4">
        <v>294.3</v>
      </c>
      <c r="J129" s="4" t="s">
        <v>231</v>
      </c>
      <c r="K129" s="4" t="s">
        <v>231</v>
      </c>
      <c r="L129" s="4">
        <v>136</v>
      </c>
      <c r="M129" s="4">
        <v>68</v>
      </c>
      <c r="N129" s="4">
        <v>68</v>
      </c>
      <c r="O129" s="4"/>
      <c r="P129" s="4"/>
      <c r="Q129" s="4">
        <v>136</v>
      </c>
      <c r="R129" s="50"/>
      <c r="S129" s="50"/>
      <c r="T129" s="50"/>
      <c r="U129" s="50"/>
      <c r="V129" s="50"/>
      <c r="W129" s="4"/>
      <c r="X129" s="4"/>
      <c r="Y129" s="4"/>
      <c r="Z129" s="4"/>
      <c r="AA129" s="4"/>
      <c r="AB129" s="4"/>
      <c r="AC129" s="96"/>
    </row>
    <row r="130" spans="1:29" ht="18" customHeight="1">
      <c r="A130" s="612"/>
      <c r="B130" s="614" t="s">
        <v>103</v>
      </c>
      <c r="C130" s="652"/>
      <c r="D130" s="618" t="s">
        <v>176</v>
      </c>
      <c r="E130" s="606" t="s">
        <v>236</v>
      </c>
      <c r="F130" s="604" t="s">
        <v>278</v>
      </c>
      <c r="G130" s="28">
        <f>H129</f>
        <v>294.3</v>
      </c>
      <c r="H130" s="28">
        <f>H129+I130</f>
        <v>1911.8999999999999</v>
      </c>
      <c r="I130" s="28">
        <v>1617.6</v>
      </c>
      <c r="J130" s="606" t="s">
        <v>278</v>
      </c>
      <c r="K130" s="606" t="s">
        <v>278</v>
      </c>
      <c r="L130" s="606">
        <v>131.6</v>
      </c>
      <c r="M130" s="606">
        <v>65.8</v>
      </c>
      <c r="N130" s="606">
        <v>65.8</v>
      </c>
      <c r="O130" s="28"/>
      <c r="P130" s="28"/>
      <c r="Q130" s="606">
        <v>62.6</v>
      </c>
      <c r="R130" s="606">
        <v>69</v>
      </c>
      <c r="S130" s="606">
        <v>26</v>
      </c>
      <c r="T130" s="606">
        <v>500</v>
      </c>
      <c r="U130" s="606">
        <v>26</v>
      </c>
      <c r="V130" s="606">
        <v>69</v>
      </c>
      <c r="W130" s="28"/>
      <c r="X130" s="28"/>
      <c r="Y130" s="28"/>
      <c r="Z130" s="28"/>
      <c r="AA130" s="28"/>
      <c r="AB130" s="28"/>
      <c r="AC130" s="97"/>
    </row>
    <row r="131" spans="1:29" ht="18" customHeight="1" thickBot="1">
      <c r="A131" s="644"/>
      <c r="B131" s="615"/>
      <c r="C131" s="600"/>
      <c r="D131" s="619"/>
      <c r="E131" s="600"/>
      <c r="F131" s="605"/>
      <c r="G131" s="8">
        <f>H130</f>
        <v>1911.8999999999999</v>
      </c>
      <c r="H131" s="8">
        <f>H130+I131</f>
        <v>2016.1999999999998</v>
      </c>
      <c r="I131" s="8">
        <v>104.3</v>
      </c>
      <c r="J131" s="601"/>
      <c r="K131" s="601"/>
      <c r="L131" s="601"/>
      <c r="M131" s="601"/>
      <c r="N131" s="601"/>
      <c r="O131" s="8"/>
      <c r="P131" s="8"/>
      <c r="Q131" s="601"/>
      <c r="R131" s="601"/>
      <c r="S131" s="601"/>
      <c r="T131" s="601"/>
      <c r="U131" s="601"/>
      <c r="V131" s="601"/>
      <c r="W131" s="8"/>
      <c r="X131" s="8"/>
      <c r="Y131" s="8"/>
      <c r="Z131" s="8"/>
      <c r="AA131" s="8"/>
      <c r="AB131" s="8"/>
      <c r="AC131" s="98"/>
    </row>
    <row r="132" spans="1:29" ht="18" customHeight="1" thickBot="1">
      <c r="A132" s="17"/>
      <c r="B132" s="1"/>
      <c r="C132" s="2"/>
      <c r="D132" s="17"/>
      <c r="E132" s="34"/>
      <c r="F132" s="137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103"/>
    </row>
    <row r="133" spans="1:29" ht="18" customHeight="1">
      <c r="A133" s="611">
        <v>9</v>
      </c>
      <c r="B133" s="87" t="s">
        <v>295</v>
      </c>
      <c r="C133" s="625" t="s">
        <v>104</v>
      </c>
      <c r="D133" s="19" t="s">
        <v>297</v>
      </c>
      <c r="E133" s="18" t="s">
        <v>209</v>
      </c>
      <c r="F133" s="129" t="s">
        <v>231</v>
      </c>
      <c r="G133" s="588">
        <v>0</v>
      </c>
      <c r="H133" s="588">
        <f>I133</f>
        <v>479</v>
      </c>
      <c r="I133" s="588">
        <v>479</v>
      </c>
      <c r="J133" s="588" t="s">
        <v>231</v>
      </c>
      <c r="K133" s="588" t="s">
        <v>231</v>
      </c>
      <c r="L133" s="588">
        <v>120</v>
      </c>
      <c r="M133" s="588">
        <v>60</v>
      </c>
      <c r="N133" s="588">
        <v>60</v>
      </c>
      <c r="O133" s="588"/>
      <c r="P133" s="588"/>
      <c r="Q133" s="588">
        <v>120</v>
      </c>
      <c r="R133" s="687"/>
      <c r="S133" s="687"/>
      <c r="T133" s="687"/>
      <c r="U133" s="687"/>
      <c r="V133" s="687"/>
      <c r="W133" s="588"/>
      <c r="X133" s="588"/>
      <c r="Y133" s="588"/>
      <c r="Z133" s="588"/>
      <c r="AA133" s="588"/>
      <c r="AB133" s="588"/>
      <c r="AC133" s="689"/>
    </row>
    <row r="134" spans="1:29" ht="18" customHeight="1">
      <c r="A134" s="643"/>
      <c r="B134" s="105" t="s">
        <v>276</v>
      </c>
      <c r="C134" s="617"/>
      <c r="D134" s="21" t="s">
        <v>277</v>
      </c>
      <c r="E134" s="20"/>
      <c r="F134" s="130" t="s">
        <v>231</v>
      </c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688"/>
      <c r="S134" s="688"/>
      <c r="T134" s="688"/>
      <c r="U134" s="688"/>
      <c r="V134" s="688"/>
      <c r="W134" s="589"/>
      <c r="X134" s="589"/>
      <c r="Y134" s="589"/>
      <c r="Z134" s="589"/>
      <c r="AA134" s="589"/>
      <c r="AB134" s="589"/>
      <c r="AC134" s="690"/>
    </row>
    <row r="135" spans="1:29" ht="18" customHeight="1">
      <c r="A135" s="643"/>
      <c r="B135" s="105" t="s">
        <v>307</v>
      </c>
      <c r="C135" s="617"/>
      <c r="D135" s="120" t="s">
        <v>208</v>
      </c>
      <c r="E135" s="20" t="s">
        <v>298</v>
      </c>
      <c r="F135" s="130" t="s">
        <v>231</v>
      </c>
      <c r="G135" s="20">
        <f>H133</f>
        <v>479</v>
      </c>
      <c r="H135" s="20">
        <f>I133+I135</f>
        <v>1719</v>
      </c>
      <c r="I135" s="20">
        <v>1240</v>
      </c>
      <c r="J135" s="20" t="s">
        <v>231</v>
      </c>
      <c r="K135" s="20" t="s">
        <v>231</v>
      </c>
      <c r="L135" s="20">
        <v>145</v>
      </c>
      <c r="M135" s="20">
        <v>72.5</v>
      </c>
      <c r="N135" s="20">
        <v>72.5</v>
      </c>
      <c r="O135" s="20"/>
      <c r="P135" s="20"/>
      <c r="Q135" s="20">
        <v>145</v>
      </c>
      <c r="R135" s="76"/>
      <c r="S135" s="76"/>
      <c r="T135" s="76"/>
      <c r="U135" s="76"/>
      <c r="V135" s="76"/>
      <c r="W135" s="20"/>
      <c r="X135" s="20"/>
      <c r="Y135" s="20"/>
      <c r="Z135" s="20"/>
      <c r="AA135" s="20"/>
      <c r="AB135" s="20"/>
      <c r="AC135" s="106"/>
    </row>
    <row r="136" spans="1:29" ht="18" customHeight="1">
      <c r="A136" s="643"/>
      <c r="B136" s="105" t="s">
        <v>105</v>
      </c>
      <c r="C136" s="617"/>
      <c r="D136" s="21" t="s">
        <v>277</v>
      </c>
      <c r="E136" s="20"/>
      <c r="F136" s="130" t="s">
        <v>231</v>
      </c>
      <c r="G136" s="683">
        <f>H135</f>
        <v>1719</v>
      </c>
      <c r="H136" s="683">
        <f>I135+I136</f>
        <v>1767</v>
      </c>
      <c r="I136" s="683">
        <v>527</v>
      </c>
      <c r="J136" s="683" t="s">
        <v>231</v>
      </c>
      <c r="K136" s="683" t="s">
        <v>231</v>
      </c>
      <c r="L136" s="683">
        <v>129</v>
      </c>
      <c r="M136" s="683">
        <v>64.5</v>
      </c>
      <c r="N136" s="683">
        <v>64.5</v>
      </c>
      <c r="O136" s="683"/>
      <c r="P136" s="683"/>
      <c r="Q136" s="683">
        <v>129</v>
      </c>
      <c r="R136" s="712"/>
      <c r="S136" s="712"/>
      <c r="T136" s="712"/>
      <c r="U136" s="712"/>
      <c r="V136" s="712"/>
      <c r="W136" s="683"/>
      <c r="X136" s="683"/>
      <c r="Y136" s="683"/>
      <c r="Z136" s="683"/>
      <c r="AA136" s="683"/>
      <c r="AB136" s="683"/>
      <c r="AC136" s="711"/>
    </row>
    <row r="137" spans="1:29" ht="18" customHeight="1" thickBot="1">
      <c r="A137" s="643"/>
      <c r="B137" s="88" t="s">
        <v>293</v>
      </c>
      <c r="C137" s="623"/>
      <c r="D137" s="23" t="s">
        <v>194</v>
      </c>
      <c r="E137" s="22" t="s">
        <v>184</v>
      </c>
      <c r="F137" s="135" t="s">
        <v>231</v>
      </c>
      <c r="G137" s="601"/>
      <c r="H137" s="601"/>
      <c r="I137" s="601"/>
      <c r="J137" s="601"/>
      <c r="K137" s="601"/>
      <c r="L137" s="601"/>
      <c r="M137" s="601"/>
      <c r="N137" s="601"/>
      <c r="O137" s="601"/>
      <c r="P137" s="601"/>
      <c r="Q137" s="601"/>
      <c r="R137" s="713"/>
      <c r="S137" s="713"/>
      <c r="T137" s="713"/>
      <c r="U137" s="713"/>
      <c r="V137" s="713"/>
      <c r="W137" s="601"/>
      <c r="X137" s="601"/>
      <c r="Y137" s="601"/>
      <c r="Z137" s="601"/>
      <c r="AA137" s="601"/>
      <c r="AB137" s="601"/>
      <c r="AC137" s="700"/>
    </row>
    <row r="138" spans="1:29" ht="18" customHeight="1">
      <c r="A138" s="643"/>
      <c r="B138" s="57" t="s">
        <v>31</v>
      </c>
      <c r="C138" s="616" t="s">
        <v>106</v>
      </c>
      <c r="D138" s="118" t="s">
        <v>190</v>
      </c>
      <c r="E138" s="4"/>
      <c r="F138" s="38" t="s">
        <v>231</v>
      </c>
      <c r="G138" s="4">
        <v>0</v>
      </c>
      <c r="H138" s="4">
        <f>I138</f>
        <v>294.3</v>
      </c>
      <c r="I138" s="4">
        <v>294.3</v>
      </c>
      <c r="J138" s="4" t="s">
        <v>231</v>
      </c>
      <c r="K138" s="4" t="s">
        <v>231</v>
      </c>
      <c r="L138" s="4">
        <v>136</v>
      </c>
      <c r="M138" s="4">
        <v>68</v>
      </c>
      <c r="N138" s="4">
        <v>68</v>
      </c>
      <c r="O138" s="4"/>
      <c r="P138" s="4"/>
      <c r="Q138" s="4">
        <v>136</v>
      </c>
      <c r="R138" s="50"/>
      <c r="S138" s="50"/>
      <c r="T138" s="50"/>
      <c r="U138" s="50"/>
      <c r="V138" s="50"/>
      <c r="W138" s="4"/>
      <c r="X138" s="4"/>
      <c r="Y138" s="4"/>
      <c r="Z138" s="4"/>
      <c r="AA138" s="4"/>
      <c r="AB138" s="4"/>
      <c r="AC138" s="96"/>
    </row>
    <row r="139" spans="1:29" ht="18" customHeight="1">
      <c r="A139" s="643"/>
      <c r="B139" s="61" t="s">
        <v>107</v>
      </c>
      <c r="C139" s="652"/>
      <c r="D139" s="29" t="s">
        <v>176</v>
      </c>
      <c r="E139" s="28" t="s">
        <v>236</v>
      </c>
      <c r="F139" s="132" t="s">
        <v>278</v>
      </c>
      <c r="G139" s="28">
        <f>H138</f>
        <v>294.3</v>
      </c>
      <c r="H139" s="28">
        <f>H138+I139</f>
        <v>1911.8999999999999</v>
      </c>
      <c r="I139" s="28">
        <v>1617.6</v>
      </c>
      <c r="J139" s="6" t="s">
        <v>278</v>
      </c>
      <c r="K139" s="6" t="s">
        <v>278</v>
      </c>
      <c r="L139" s="28">
        <v>131.6</v>
      </c>
      <c r="M139" s="28">
        <v>65.8</v>
      </c>
      <c r="N139" s="28">
        <v>65.8</v>
      </c>
      <c r="O139" s="28"/>
      <c r="P139" s="28"/>
      <c r="Q139" s="28">
        <v>62.6</v>
      </c>
      <c r="R139" s="28">
        <v>69</v>
      </c>
      <c r="S139" s="28">
        <v>26</v>
      </c>
      <c r="T139" s="28">
        <v>500</v>
      </c>
      <c r="U139" s="28">
        <v>26</v>
      </c>
      <c r="V139" s="28">
        <v>69</v>
      </c>
      <c r="W139" s="28"/>
      <c r="X139" s="28"/>
      <c r="Y139" s="28"/>
      <c r="Z139" s="28"/>
      <c r="AA139" s="28"/>
      <c r="AB139" s="28"/>
      <c r="AC139" s="97"/>
    </row>
    <row r="140" spans="1:29" ht="18" customHeight="1" thickBot="1">
      <c r="A140" s="643"/>
      <c r="B140" s="59" t="s">
        <v>80</v>
      </c>
      <c r="C140" s="661"/>
      <c r="D140" s="119" t="s">
        <v>175</v>
      </c>
      <c r="E140" s="8"/>
      <c r="F140" s="123" t="s">
        <v>231</v>
      </c>
      <c r="G140" s="8">
        <f>H139</f>
        <v>1911.8999999999999</v>
      </c>
      <c r="H140" s="8">
        <f>H139+I140</f>
        <v>2206.2</v>
      </c>
      <c r="I140" s="8">
        <v>294.3</v>
      </c>
      <c r="J140" s="8" t="s">
        <v>231</v>
      </c>
      <c r="K140" s="8" t="s">
        <v>231</v>
      </c>
      <c r="L140" s="8">
        <v>136</v>
      </c>
      <c r="M140" s="8">
        <v>68</v>
      </c>
      <c r="N140" s="8">
        <v>68</v>
      </c>
      <c r="O140" s="8"/>
      <c r="P140" s="8"/>
      <c r="Q140" s="8">
        <v>136</v>
      </c>
      <c r="R140" s="51"/>
      <c r="S140" s="51"/>
      <c r="T140" s="51"/>
      <c r="U140" s="51"/>
      <c r="V140" s="51"/>
      <c r="W140" s="8"/>
      <c r="X140" s="8"/>
      <c r="Y140" s="8"/>
      <c r="Z140" s="8"/>
      <c r="AA140" s="8"/>
      <c r="AB140" s="8"/>
      <c r="AC140" s="98"/>
    </row>
    <row r="141" spans="1:29" ht="18" customHeight="1">
      <c r="A141" s="643"/>
      <c r="B141" s="54" t="s">
        <v>108</v>
      </c>
      <c r="C141" s="624" t="s">
        <v>109</v>
      </c>
      <c r="D141" s="11" t="s">
        <v>183</v>
      </c>
      <c r="E141" s="10" t="s">
        <v>228</v>
      </c>
      <c r="F141" s="124" t="s">
        <v>229</v>
      </c>
      <c r="G141" s="10">
        <v>0</v>
      </c>
      <c r="H141" s="10">
        <f>I141</f>
        <v>640.2</v>
      </c>
      <c r="I141" s="10">
        <v>640.2</v>
      </c>
      <c r="J141" s="10" t="s">
        <v>229</v>
      </c>
      <c r="K141" s="10" t="s">
        <v>229</v>
      </c>
      <c r="L141" s="10">
        <v>135</v>
      </c>
      <c r="M141" s="10">
        <v>67.5</v>
      </c>
      <c r="N141" s="10">
        <v>67.5</v>
      </c>
      <c r="O141" s="10"/>
      <c r="P141" s="10"/>
      <c r="Q141" s="10">
        <v>121</v>
      </c>
      <c r="R141" s="10">
        <v>40</v>
      </c>
      <c r="S141" s="10"/>
      <c r="T141" s="10">
        <v>50</v>
      </c>
      <c r="U141" s="10"/>
      <c r="V141" s="10">
        <v>40</v>
      </c>
      <c r="W141" s="10"/>
      <c r="X141" s="10"/>
      <c r="Y141" s="10"/>
      <c r="Z141" s="10"/>
      <c r="AA141" s="10"/>
      <c r="AB141" s="10"/>
      <c r="AC141" s="99"/>
    </row>
    <row r="142" spans="1:29" ht="18" customHeight="1">
      <c r="A142" s="643"/>
      <c r="B142" s="55" t="s">
        <v>144</v>
      </c>
      <c r="C142" s="648"/>
      <c r="D142" s="13" t="s">
        <v>192</v>
      </c>
      <c r="E142" s="12" t="s">
        <v>244</v>
      </c>
      <c r="F142" s="125" t="s">
        <v>231</v>
      </c>
      <c r="G142" s="12">
        <f>H141</f>
        <v>640.2</v>
      </c>
      <c r="H142" s="12">
        <f>H141+I142</f>
        <v>1150.2</v>
      </c>
      <c r="I142" s="12">
        <v>510</v>
      </c>
      <c r="J142" s="12" t="s">
        <v>231</v>
      </c>
      <c r="K142" s="12" t="s">
        <v>231</v>
      </c>
      <c r="L142" s="12">
        <v>140</v>
      </c>
      <c r="M142" s="12">
        <v>70</v>
      </c>
      <c r="N142" s="12">
        <v>70</v>
      </c>
      <c r="O142" s="12"/>
      <c r="P142" s="12"/>
      <c r="Q142" s="12">
        <v>140</v>
      </c>
      <c r="R142" s="60"/>
      <c r="S142" s="60"/>
      <c r="T142" s="60"/>
      <c r="U142" s="60"/>
      <c r="V142" s="60"/>
      <c r="W142" s="12"/>
      <c r="X142" s="12"/>
      <c r="Y142" s="12"/>
      <c r="Z142" s="12"/>
      <c r="AA142" s="12"/>
      <c r="AB142" s="12"/>
      <c r="AC142" s="100"/>
    </row>
    <row r="143" spans="1:29" ht="18" customHeight="1">
      <c r="A143" s="643"/>
      <c r="B143" s="55" t="s">
        <v>34</v>
      </c>
      <c r="C143" s="648"/>
      <c r="D143" s="13" t="s">
        <v>178</v>
      </c>
      <c r="E143" s="12" t="s">
        <v>228</v>
      </c>
      <c r="F143" s="125" t="s">
        <v>229</v>
      </c>
      <c r="G143" s="12">
        <f>H142</f>
        <v>1150.2</v>
      </c>
      <c r="H143" s="12">
        <f>H142+I143</f>
        <v>2156.2</v>
      </c>
      <c r="I143" s="12">
        <v>1006</v>
      </c>
      <c r="J143" s="12" t="s">
        <v>229</v>
      </c>
      <c r="K143" s="12" t="s">
        <v>229</v>
      </c>
      <c r="L143" s="12">
        <v>135</v>
      </c>
      <c r="M143" s="12">
        <v>67.5</v>
      </c>
      <c r="N143" s="12">
        <v>67.5</v>
      </c>
      <c r="O143" s="12"/>
      <c r="P143" s="12"/>
      <c r="Q143" s="12">
        <v>121</v>
      </c>
      <c r="R143" s="12">
        <v>40</v>
      </c>
      <c r="S143" s="12"/>
      <c r="T143" s="12">
        <v>50</v>
      </c>
      <c r="U143" s="12"/>
      <c r="V143" s="12">
        <v>40</v>
      </c>
      <c r="W143" s="12"/>
      <c r="X143" s="12"/>
      <c r="Y143" s="12"/>
      <c r="Z143" s="12"/>
      <c r="AA143" s="12"/>
      <c r="AB143" s="12"/>
      <c r="AC143" s="100"/>
    </row>
    <row r="144" spans="1:29" ht="18" customHeight="1">
      <c r="A144" s="643"/>
      <c r="B144" s="55" t="s">
        <v>305</v>
      </c>
      <c r="C144" s="648"/>
      <c r="D144" s="13" t="s">
        <v>193</v>
      </c>
      <c r="E144" s="12" t="s">
        <v>210</v>
      </c>
      <c r="F144" s="125" t="s">
        <v>231</v>
      </c>
      <c r="G144" s="12">
        <f>H143</f>
        <v>2156.2</v>
      </c>
      <c r="H144" s="12">
        <f>H143+I144</f>
        <v>2680.2</v>
      </c>
      <c r="I144" s="12">
        <v>524</v>
      </c>
      <c r="J144" s="12" t="s">
        <v>231</v>
      </c>
      <c r="K144" s="12" t="s">
        <v>231</v>
      </c>
      <c r="L144" s="12">
        <v>129</v>
      </c>
      <c r="M144" s="12">
        <v>64.5</v>
      </c>
      <c r="N144" s="12">
        <v>64.5</v>
      </c>
      <c r="O144" s="12"/>
      <c r="P144" s="12"/>
      <c r="Q144" s="12">
        <v>129</v>
      </c>
      <c r="R144" s="60"/>
      <c r="S144" s="60"/>
      <c r="T144" s="60"/>
      <c r="U144" s="60"/>
      <c r="V144" s="60"/>
      <c r="W144" s="12"/>
      <c r="X144" s="12"/>
      <c r="Y144" s="12"/>
      <c r="Z144" s="12"/>
      <c r="AA144" s="12"/>
      <c r="AB144" s="12"/>
      <c r="AC144" s="100"/>
    </row>
    <row r="145" spans="1:29" ht="18" customHeight="1" thickBot="1">
      <c r="A145" s="643"/>
      <c r="B145" s="56" t="s">
        <v>110</v>
      </c>
      <c r="C145" s="659"/>
      <c r="D145" s="15" t="s">
        <v>181</v>
      </c>
      <c r="E145" s="14" t="s">
        <v>228</v>
      </c>
      <c r="F145" s="126" t="s">
        <v>229</v>
      </c>
      <c r="G145" s="12">
        <f>H144</f>
        <v>2680.2</v>
      </c>
      <c r="H145" s="12">
        <f>H144+I145</f>
        <v>3317.3999999999996</v>
      </c>
      <c r="I145" s="14">
        <v>637.2</v>
      </c>
      <c r="J145" s="14" t="s">
        <v>229</v>
      </c>
      <c r="K145" s="14" t="s">
        <v>229</v>
      </c>
      <c r="L145" s="14">
        <v>135</v>
      </c>
      <c r="M145" s="14">
        <v>67.5</v>
      </c>
      <c r="N145" s="14">
        <v>67.5</v>
      </c>
      <c r="O145" s="14"/>
      <c r="P145" s="14"/>
      <c r="Q145" s="14">
        <v>121</v>
      </c>
      <c r="R145" s="14">
        <v>40</v>
      </c>
      <c r="S145" s="14"/>
      <c r="T145" s="14">
        <v>50</v>
      </c>
      <c r="U145" s="14"/>
      <c r="V145" s="14">
        <v>40</v>
      </c>
      <c r="W145" s="14"/>
      <c r="X145" s="14"/>
      <c r="Y145" s="14"/>
      <c r="Z145" s="14"/>
      <c r="AA145" s="14"/>
      <c r="AB145" s="14"/>
      <c r="AC145" s="101"/>
    </row>
    <row r="146" spans="1:29" ht="18" customHeight="1">
      <c r="A146" s="643"/>
      <c r="B146" s="57" t="s">
        <v>31</v>
      </c>
      <c r="C146" s="627" t="s">
        <v>47</v>
      </c>
      <c r="D146" s="118" t="s">
        <v>190</v>
      </c>
      <c r="E146" s="4"/>
      <c r="F146" s="38" t="s">
        <v>231</v>
      </c>
      <c r="G146" s="4">
        <v>0</v>
      </c>
      <c r="H146" s="4">
        <f>I146</f>
        <v>294.3</v>
      </c>
      <c r="I146" s="4">
        <v>294.3</v>
      </c>
      <c r="J146" s="4" t="s">
        <v>231</v>
      </c>
      <c r="K146" s="4" t="s">
        <v>231</v>
      </c>
      <c r="L146" s="4">
        <v>136</v>
      </c>
      <c r="M146" s="4">
        <v>68</v>
      </c>
      <c r="N146" s="4">
        <v>68</v>
      </c>
      <c r="O146" s="4"/>
      <c r="P146" s="4"/>
      <c r="Q146" s="4">
        <v>136</v>
      </c>
      <c r="R146" s="50"/>
      <c r="S146" s="50"/>
      <c r="T146" s="50"/>
      <c r="U146" s="50"/>
      <c r="V146" s="50"/>
      <c r="W146" s="4"/>
      <c r="X146" s="4"/>
      <c r="Y146" s="4"/>
      <c r="Z146" s="4"/>
      <c r="AA146" s="4"/>
      <c r="AB146" s="4"/>
      <c r="AC146" s="96"/>
    </row>
    <row r="147" spans="1:29" ht="18" customHeight="1">
      <c r="A147" s="643"/>
      <c r="B147" s="614" t="s">
        <v>111</v>
      </c>
      <c r="C147" s="628"/>
      <c r="D147" s="618" t="s">
        <v>176</v>
      </c>
      <c r="E147" s="606" t="s">
        <v>236</v>
      </c>
      <c r="F147" s="604" t="s">
        <v>278</v>
      </c>
      <c r="G147" s="28">
        <f>H146</f>
        <v>294.3</v>
      </c>
      <c r="H147" s="28">
        <f>H146+I147</f>
        <v>1911.8999999999999</v>
      </c>
      <c r="I147" s="28">
        <v>1617.6</v>
      </c>
      <c r="J147" s="606" t="s">
        <v>278</v>
      </c>
      <c r="K147" s="606" t="s">
        <v>278</v>
      </c>
      <c r="L147" s="606">
        <v>131.6</v>
      </c>
      <c r="M147" s="606">
        <v>65.8</v>
      </c>
      <c r="N147" s="606">
        <v>65.8</v>
      </c>
      <c r="O147" s="28"/>
      <c r="P147" s="28"/>
      <c r="Q147" s="606">
        <v>62.6</v>
      </c>
      <c r="R147" s="606">
        <v>69</v>
      </c>
      <c r="S147" s="606">
        <v>26</v>
      </c>
      <c r="T147" s="606">
        <v>500</v>
      </c>
      <c r="U147" s="606">
        <v>26</v>
      </c>
      <c r="V147" s="606">
        <v>69</v>
      </c>
      <c r="W147" s="28"/>
      <c r="X147" s="28"/>
      <c r="Y147" s="28"/>
      <c r="Z147" s="28"/>
      <c r="AA147" s="28"/>
      <c r="AB147" s="28"/>
      <c r="AC147" s="97"/>
    </row>
    <row r="148" spans="1:29" ht="18" customHeight="1" thickBot="1">
      <c r="A148" s="626"/>
      <c r="B148" s="630"/>
      <c r="C148" s="629"/>
      <c r="D148" s="591"/>
      <c r="E148" s="601"/>
      <c r="F148" s="637"/>
      <c r="G148" s="8">
        <f>H147</f>
        <v>1911.8999999999999</v>
      </c>
      <c r="H148" s="8">
        <f>H147+I148</f>
        <v>2016.1999999999998</v>
      </c>
      <c r="I148" s="8">
        <v>104.3</v>
      </c>
      <c r="J148" s="601"/>
      <c r="K148" s="601"/>
      <c r="L148" s="601"/>
      <c r="M148" s="601"/>
      <c r="N148" s="601"/>
      <c r="O148" s="8"/>
      <c r="P148" s="8"/>
      <c r="Q148" s="601"/>
      <c r="R148" s="601"/>
      <c r="S148" s="601"/>
      <c r="T148" s="601"/>
      <c r="U148" s="601"/>
      <c r="V148" s="601"/>
      <c r="W148" s="8"/>
      <c r="X148" s="8"/>
      <c r="Y148" s="8"/>
      <c r="Z148" s="8"/>
      <c r="AA148" s="8"/>
      <c r="AB148" s="8"/>
      <c r="AC148" s="98"/>
    </row>
    <row r="149" spans="1:29" ht="18" customHeight="1" thickBot="1">
      <c r="A149" s="17"/>
      <c r="B149" s="1"/>
      <c r="C149" s="2"/>
      <c r="D149" s="17"/>
      <c r="E149" s="34"/>
      <c r="F149" s="137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116"/>
    </row>
    <row r="150" spans="1:29" s="447" customFormat="1" ht="18" customHeight="1">
      <c r="A150" s="611">
        <v>10</v>
      </c>
      <c r="B150" s="451" t="s">
        <v>84</v>
      </c>
      <c r="C150" s="620" t="s">
        <v>112</v>
      </c>
      <c r="D150" s="452" t="s">
        <v>200</v>
      </c>
      <c r="E150" s="464"/>
      <c r="F150" s="458" t="s">
        <v>231</v>
      </c>
      <c r="G150" s="459">
        <v>0</v>
      </c>
      <c r="H150" s="459">
        <f>I150</f>
        <v>83</v>
      </c>
      <c r="I150" s="459">
        <v>83</v>
      </c>
      <c r="J150" s="459" t="s">
        <v>231</v>
      </c>
      <c r="K150" s="459" t="s">
        <v>231</v>
      </c>
      <c r="L150" s="459">
        <v>145</v>
      </c>
      <c r="M150" s="459">
        <v>72.5</v>
      </c>
      <c r="N150" s="459">
        <v>72.5</v>
      </c>
      <c r="O150" s="708"/>
      <c r="P150" s="708"/>
      <c r="Q150" s="459">
        <v>145</v>
      </c>
      <c r="R150" s="453"/>
      <c r="S150" s="453"/>
      <c r="T150" s="453"/>
      <c r="U150" s="453"/>
      <c r="V150" s="453"/>
      <c r="W150" s="708"/>
      <c r="X150" s="708"/>
      <c r="Y150" s="708"/>
      <c r="Z150" s="708"/>
      <c r="AA150" s="708"/>
      <c r="AB150" s="708"/>
      <c r="AC150" s="714"/>
    </row>
    <row r="151" spans="1:29" s="447" customFormat="1" ht="18" customHeight="1">
      <c r="A151" s="612"/>
      <c r="B151" s="450" t="s">
        <v>86</v>
      </c>
      <c r="C151" s="621"/>
      <c r="D151" s="465" t="s">
        <v>94</v>
      </c>
      <c r="E151" s="461"/>
      <c r="F151" s="466" t="s">
        <v>231</v>
      </c>
      <c r="G151" s="405">
        <f>H150</f>
        <v>83</v>
      </c>
      <c r="H151" s="405">
        <f>I150+I151</f>
        <v>2163</v>
      </c>
      <c r="I151" s="405">
        <v>2080</v>
      </c>
      <c r="J151" s="405" t="s">
        <v>231</v>
      </c>
      <c r="K151" s="405" t="s">
        <v>231</v>
      </c>
      <c r="L151" s="405">
        <v>116</v>
      </c>
      <c r="M151" s="405">
        <v>58</v>
      </c>
      <c r="N151" s="405">
        <v>58</v>
      </c>
      <c r="O151" s="709"/>
      <c r="P151" s="709"/>
      <c r="Q151" s="405">
        <v>116</v>
      </c>
      <c r="R151" s="461"/>
      <c r="S151" s="461"/>
      <c r="T151" s="461"/>
      <c r="U151" s="461"/>
      <c r="V151" s="461"/>
      <c r="W151" s="709"/>
      <c r="X151" s="709"/>
      <c r="Y151" s="709"/>
      <c r="Z151" s="709"/>
      <c r="AA151" s="709"/>
      <c r="AB151" s="709"/>
      <c r="AC151" s="715"/>
    </row>
    <row r="152" spans="1:29" s="447" customFormat="1" ht="18" customHeight="1" thickBot="1">
      <c r="A152" s="612"/>
      <c r="B152" s="467" t="s">
        <v>113</v>
      </c>
      <c r="C152" s="622"/>
      <c r="D152" s="457" t="s">
        <v>200</v>
      </c>
      <c r="E152" s="464"/>
      <c r="F152" s="469" t="s">
        <v>231</v>
      </c>
      <c r="G152" s="463">
        <f>H151</f>
        <v>2163</v>
      </c>
      <c r="H152" s="463">
        <f>H151+I152</f>
        <v>2246</v>
      </c>
      <c r="I152" s="463">
        <v>83</v>
      </c>
      <c r="J152" s="463" t="s">
        <v>231</v>
      </c>
      <c r="K152" s="463" t="s">
        <v>231</v>
      </c>
      <c r="L152" s="463">
        <v>145</v>
      </c>
      <c r="M152" s="463">
        <v>72.5</v>
      </c>
      <c r="N152" s="463">
        <v>72.5</v>
      </c>
      <c r="O152" s="710"/>
      <c r="P152" s="710"/>
      <c r="Q152" s="463">
        <v>145</v>
      </c>
      <c r="R152" s="461"/>
      <c r="S152" s="461"/>
      <c r="T152" s="461"/>
      <c r="U152" s="461"/>
      <c r="V152" s="461"/>
      <c r="W152" s="710"/>
      <c r="X152" s="710"/>
      <c r="Y152" s="710"/>
      <c r="Z152" s="710"/>
      <c r="AA152" s="710"/>
      <c r="AB152" s="710"/>
      <c r="AC152" s="716"/>
    </row>
    <row r="153" spans="1:29" ht="18" customHeight="1">
      <c r="A153" s="612"/>
      <c r="B153" s="57" t="s">
        <v>114</v>
      </c>
      <c r="C153" s="616" t="s">
        <v>115</v>
      </c>
      <c r="D153" s="5" t="s">
        <v>176</v>
      </c>
      <c r="E153" s="4" t="s">
        <v>236</v>
      </c>
      <c r="F153" s="38" t="s">
        <v>278</v>
      </c>
      <c r="G153" s="47">
        <v>0</v>
      </c>
      <c r="H153" s="47">
        <f>I153</f>
        <v>1722.3</v>
      </c>
      <c r="I153" s="47">
        <v>1722.3</v>
      </c>
      <c r="J153" s="47" t="s">
        <v>278</v>
      </c>
      <c r="K153" s="47" t="s">
        <v>278</v>
      </c>
      <c r="L153" s="47">
        <v>131.6</v>
      </c>
      <c r="M153" s="47">
        <v>65.8</v>
      </c>
      <c r="N153" s="47">
        <v>65.8</v>
      </c>
      <c r="O153" s="47"/>
      <c r="P153" s="47"/>
      <c r="Q153" s="47">
        <v>62.6</v>
      </c>
      <c r="R153" s="28">
        <v>69</v>
      </c>
      <c r="S153" s="28">
        <v>26</v>
      </c>
      <c r="T153" s="28">
        <v>500</v>
      </c>
      <c r="U153" s="28">
        <v>26</v>
      </c>
      <c r="V153" s="28">
        <v>69</v>
      </c>
      <c r="W153" s="47"/>
      <c r="X153" s="47"/>
      <c r="Y153" s="47"/>
      <c r="Z153" s="47"/>
      <c r="AA153" s="47"/>
      <c r="AB153" s="47"/>
      <c r="AC153" s="117"/>
    </row>
    <row r="154" spans="1:29" ht="18" customHeight="1" thickBot="1">
      <c r="A154" s="612"/>
      <c r="B154" s="59" t="s">
        <v>31</v>
      </c>
      <c r="C154" s="623"/>
      <c r="D154" s="119" t="s">
        <v>175</v>
      </c>
      <c r="E154" s="8"/>
      <c r="F154" s="123" t="s">
        <v>231</v>
      </c>
      <c r="G154" s="8">
        <f>H153</f>
        <v>1722.3</v>
      </c>
      <c r="H154" s="8">
        <f>H153+I154</f>
        <v>2016.6</v>
      </c>
      <c r="I154" s="8">
        <v>294.3</v>
      </c>
      <c r="J154" s="8" t="s">
        <v>231</v>
      </c>
      <c r="K154" s="8" t="s">
        <v>231</v>
      </c>
      <c r="L154" s="8">
        <v>136</v>
      </c>
      <c r="M154" s="8">
        <v>68</v>
      </c>
      <c r="N154" s="8">
        <v>68</v>
      </c>
      <c r="O154" s="8"/>
      <c r="P154" s="8"/>
      <c r="Q154" s="8">
        <v>136</v>
      </c>
      <c r="R154" s="51"/>
      <c r="S154" s="51"/>
      <c r="T154" s="51"/>
      <c r="U154" s="51"/>
      <c r="V154" s="51"/>
      <c r="W154" s="8"/>
      <c r="X154" s="8"/>
      <c r="Y154" s="8"/>
      <c r="Z154" s="8"/>
      <c r="AA154" s="8"/>
      <c r="AB154" s="8"/>
      <c r="AC154" s="98"/>
    </row>
    <row r="155" spans="1:29" ht="18" customHeight="1">
      <c r="A155" s="612"/>
      <c r="B155" s="54" t="s">
        <v>116</v>
      </c>
      <c r="C155" s="624" t="s">
        <v>72</v>
      </c>
      <c r="D155" s="11" t="s">
        <v>183</v>
      </c>
      <c r="E155" s="10" t="s">
        <v>228</v>
      </c>
      <c r="F155" s="124" t="s">
        <v>229</v>
      </c>
      <c r="G155" s="10">
        <v>0</v>
      </c>
      <c r="H155" s="10">
        <f>I155</f>
        <v>640.2</v>
      </c>
      <c r="I155" s="10">
        <v>640.2</v>
      </c>
      <c r="J155" s="10" t="s">
        <v>229</v>
      </c>
      <c r="K155" s="10" t="s">
        <v>229</v>
      </c>
      <c r="L155" s="10">
        <v>135</v>
      </c>
      <c r="M155" s="10">
        <v>67.5</v>
      </c>
      <c r="N155" s="10">
        <v>67.5</v>
      </c>
      <c r="O155" s="10"/>
      <c r="P155" s="10"/>
      <c r="Q155" s="10">
        <v>121</v>
      </c>
      <c r="R155" s="10">
        <v>40</v>
      </c>
      <c r="S155" s="10"/>
      <c r="T155" s="10">
        <v>50</v>
      </c>
      <c r="U155" s="10"/>
      <c r="V155" s="10">
        <v>40</v>
      </c>
      <c r="W155" s="10"/>
      <c r="X155" s="10"/>
      <c r="Y155" s="10"/>
      <c r="Z155" s="10"/>
      <c r="AA155" s="10"/>
      <c r="AB155" s="10"/>
      <c r="AC155" s="99"/>
    </row>
    <row r="156" spans="1:29" ht="18" customHeight="1">
      <c r="A156" s="612"/>
      <c r="B156" s="55" t="s">
        <v>302</v>
      </c>
      <c r="C156" s="617"/>
      <c r="D156" s="13" t="s">
        <v>198</v>
      </c>
      <c r="E156" s="12" t="s">
        <v>291</v>
      </c>
      <c r="F156" s="125" t="s">
        <v>231</v>
      </c>
      <c r="G156" s="12">
        <f>H155</f>
        <v>640.2</v>
      </c>
      <c r="H156" s="12">
        <f>H155+I156</f>
        <v>1150.2</v>
      </c>
      <c r="I156" s="12">
        <v>510</v>
      </c>
      <c r="J156" s="12" t="s">
        <v>231</v>
      </c>
      <c r="K156" s="12" t="s">
        <v>231</v>
      </c>
      <c r="L156" s="12">
        <v>140</v>
      </c>
      <c r="M156" s="12">
        <v>70</v>
      </c>
      <c r="N156" s="12">
        <v>70</v>
      </c>
      <c r="O156" s="12"/>
      <c r="P156" s="12"/>
      <c r="Q156" s="12">
        <v>140</v>
      </c>
      <c r="R156" s="60"/>
      <c r="S156" s="60"/>
      <c r="T156" s="60"/>
      <c r="U156" s="60"/>
      <c r="V156" s="60"/>
      <c r="W156" s="12"/>
      <c r="X156" s="12"/>
      <c r="Y156" s="12"/>
      <c r="Z156" s="12"/>
      <c r="AA156" s="12"/>
      <c r="AB156" s="12"/>
      <c r="AC156" s="100"/>
    </row>
    <row r="157" spans="1:29" ht="18" customHeight="1">
      <c r="A157" s="612"/>
      <c r="B157" s="55" t="s">
        <v>34</v>
      </c>
      <c r="C157" s="617"/>
      <c r="D157" s="13" t="s">
        <v>191</v>
      </c>
      <c r="E157" s="584" t="s">
        <v>228</v>
      </c>
      <c r="F157" s="602" t="s">
        <v>229</v>
      </c>
      <c r="G157" s="584">
        <f>H156</f>
        <v>1150.2</v>
      </c>
      <c r="H157" s="584">
        <f>H156+I157</f>
        <v>3323.3999999999996</v>
      </c>
      <c r="I157" s="584">
        <v>2173.2</v>
      </c>
      <c r="J157" s="584" t="s">
        <v>229</v>
      </c>
      <c r="K157" s="584" t="s">
        <v>229</v>
      </c>
      <c r="L157" s="584">
        <v>135</v>
      </c>
      <c r="M157" s="584">
        <v>67.5</v>
      </c>
      <c r="N157" s="584">
        <v>67.5</v>
      </c>
      <c r="O157" s="584"/>
      <c r="P157" s="584"/>
      <c r="Q157" s="584">
        <v>121</v>
      </c>
      <c r="R157" s="584">
        <v>40</v>
      </c>
      <c r="S157" s="584"/>
      <c r="T157" s="584">
        <v>50</v>
      </c>
      <c r="U157" s="584"/>
      <c r="V157" s="584">
        <v>40</v>
      </c>
      <c r="W157" s="599"/>
      <c r="X157" s="599"/>
      <c r="Y157" s="599"/>
      <c r="Z157" s="599"/>
      <c r="AA157" s="599"/>
      <c r="AB157" s="599"/>
      <c r="AC157" s="698"/>
    </row>
    <row r="158" spans="1:29" ht="18" customHeight="1">
      <c r="A158" s="612"/>
      <c r="B158" s="55" t="s">
        <v>308</v>
      </c>
      <c r="C158" s="617"/>
      <c r="D158" s="13" t="s">
        <v>193</v>
      </c>
      <c r="E158" s="519"/>
      <c r="F158" s="607"/>
      <c r="G158" s="519"/>
      <c r="H158" s="519"/>
      <c r="I158" s="519"/>
      <c r="J158" s="519"/>
      <c r="K158" s="519"/>
      <c r="L158" s="519"/>
      <c r="M158" s="519"/>
      <c r="N158" s="519"/>
      <c r="O158" s="519"/>
      <c r="P158" s="519"/>
      <c r="Q158" s="519"/>
      <c r="R158" s="519"/>
      <c r="S158" s="519"/>
      <c r="T158" s="519"/>
      <c r="U158" s="519"/>
      <c r="V158" s="519"/>
      <c r="W158" s="600"/>
      <c r="X158" s="600"/>
      <c r="Y158" s="600"/>
      <c r="Z158" s="600"/>
      <c r="AA158" s="600"/>
      <c r="AB158" s="600"/>
      <c r="AC158" s="699"/>
    </row>
    <row r="159" spans="1:29" ht="18" customHeight="1" thickBot="1">
      <c r="A159" s="612"/>
      <c r="B159" s="56" t="s">
        <v>117</v>
      </c>
      <c r="C159" s="623"/>
      <c r="D159" s="15" t="s">
        <v>191</v>
      </c>
      <c r="E159" s="520"/>
      <c r="F159" s="603"/>
      <c r="G159" s="520"/>
      <c r="H159" s="520"/>
      <c r="I159" s="520"/>
      <c r="J159" s="520"/>
      <c r="K159" s="520"/>
      <c r="L159" s="520"/>
      <c r="M159" s="520"/>
      <c r="N159" s="520"/>
      <c r="O159" s="520"/>
      <c r="P159" s="520"/>
      <c r="Q159" s="520"/>
      <c r="R159" s="520"/>
      <c r="S159" s="520"/>
      <c r="T159" s="520"/>
      <c r="U159" s="520"/>
      <c r="V159" s="520"/>
      <c r="W159" s="601"/>
      <c r="X159" s="601"/>
      <c r="Y159" s="601"/>
      <c r="Z159" s="601"/>
      <c r="AA159" s="601"/>
      <c r="AB159" s="601"/>
      <c r="AC159" s="700"/>
    </row>
    <row r="160" spans="1:29" ht="18" customHeight="1">
      <c r="A160" s="612"/>
      <c r="B160" s="57" t="s">
        <v>31</v>
      </c>
      <c r="C160" s="627" t="s">
        <v>47</v>
      </c>
      <c r="D160" s="118" t="s">
        <v>190</v>
      </c>
      <c r="E160" s="4"/>
      <c r="F160" s="38" t="s">
        <v>231</v>
      </c>
      <c r="G160" s="4">
        <v>0</v>
      </c>
      <c r="H160" s="4">
        <f>I160</f>
        <v>294.3</v>
      </c>
      <c r="I160" s="4">
        <v>294.3</v>
      </c>
      <c r="J160" s="4" t="s">
        <v>231</v>
      </c>
      <c r="K160" s="4" t="s">
        <v>231</v>
      </c>
      <c r="L160" s="4">
        <v>136</v>
      </c>
      <c r="M160" s="4">
        <v>68</v>
      </c>
      <c r="N160" s="4">
        <v>68</v>
      </c>
      <c r="O160" s="4"/>
      <c r="P160" s="4"/>
      <c r="Q160" s="4">
        <v>136</v>
      </c>
      <c r="R160" s="50"/>
      <c r="S160" s="50"/>
      <c r="T160" s="50"/>
      <c r="U160" s="50"/>
      <c r="V160" s="50"/>
      <c r="W160" s="4"/>
      <c r="X160" s="4"/>
      <c r="Y160" s="4"/>
      <c r="Z160" s="4"/>
      <c r="AA160" s="4"/>
      <c r="AB160" s="4"/>
      <c r="AC160" s="96"/>
    </row>
    <row r="161" spans="1:29" ht="18" customHeight="1">
      <c r="A161" s="612"/>
      <c r="B161" s="614" t="s">
        <v>285</v>
      </c>
      <c r="C161" s="628"/>
      <c r="D161" s="618" t="s">
        <v>176</v>
      </c>
      <c r="E161" s="606" t="s">
        <v>236</v>
      </c>
      <c r="F161" s="604" t="s">
        <v>278</v>
      </c>
      <c r="G161" s="28">
        <f>H160</f>
        <v>294.3</v>
      </c>
      <c r="H161" s="28">
        <f>H160+I161</f>
        <v>1911.8999999999999</v>
      </c>
      <c r="I161" s="28">
        <v>1617.6</v>
      </c>
      <c r="J161" s="606" t="s">
        <v>278</v>
      </c>
      <c r="K161" s="606" t="s">
        <v>278</v>
      </c>
      <c r="L161" s="606">
        <v>131.6</v>
      </c>
      <c r="M161" s="606">
        <v>65.8</v>
      </c>
      <c r="N161" s="606">
        <v>65.8</v>
      </c>
      <c r="O161" s="28"/>
      <c r="P161" s="28"/>
      <c r="Q161" s="606">
        <v>62.6</v>
      </c>
      <c r="R161" s="606">
        <v>69</v>
      </c>
      <c r="S161" s="606">
        <v>26</v>
      </c>
      <c r="T161" s="606">
        <v>500</v>
      </c>
      <c r="U161" s="606">
        <v>26</v>
      </c>
      <c r="V161" s="606">
        <v>69</v>
      </c>
      <c r="W161" s="28"/>
      <c r="X161" s="28"/>
      <c r="Y161" s="28"/>
      <c r="Z161" s="28"/>
      <c r="AA161" s="28"/>
      <c r="AB161" s="28"/>
      <c r="AC161" s="97"/>
    </row>
    <row r="162" spans="1:29" ht="18" customHeight="1" thickBot="1">
      <c r="A162" s="626"/>
      <c r="B162" s="630"/>
      <c r="C162" s="629"/>
      <c r="D162" s="591"/>
      <c r="E162" s="601"/>
      <c r="F162" s="637"/>
      <c r="G162" s="8">
        <f>H161</f>
        <v>1911.8999999999999</v>
      </c>
      <c r="H162" s="8">
        <f>H161+I162</f>
        <v>2016.1999999999998</v>
      </c>
      <c r="I162" s="8">
        <v>104.3</v>
      </c>
      <c r="J162" s="601"/>
      <c r="K162" s="601"/>
      <c r="L162" s="601"/>
      <c r="M162" s="601"/>
      <c r="N162" s="601"/>
      <c r="O162" s="8"/>
      <c r="P162" s="8"/>
      <c r="Q162" s="601"/>
      <c r="R162" s="601"/>
      <c r="S162" s="601"/>
      <c r="T162" s="601"/>
      <c r="U162" s="601"/>
      <c r="V162" s="601"/>
      <c r="W162" s="8"/>
      <c r="X162" s="8"/>
      <c r="Y162" s="8"/>
      <c r="Z162" s="8"/>
      <c r="AA162" s="8"/>
      <c r="AB162" s="8"/>
      <c r="AC162" s="98"/>
    </row>
    <row r="163" spans="1:29" ht="18" customHeight="1" thickBot="1">
      <c r="A163" s="17"/>
      <c r="B163" s="1"/>
      <c r="C163" s="2"/>
      <c r="D163" s="17"/>
      <c r="E163" s="34"/>
      <c r="F163" s="137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103"/>
    </row>
    <row r="164" spans="1:29" ht="18" customHeight="1">
      <c r="A164" s="611">
        <v>11</v>
      </c>
      <c r="B164" s="87" t="s">
        <v>292</v>
      </c>
      <c r="C164" s="625" t="s">
        <v>118</v>
      </c>
      <c r="D164" s="680" t="s">
        <v>212</v>
      </c>
      <c r="E164" s="588"/>
      <c r="F164" s="682" t="s">
        <v>231</v>
      </c>
      <c r="G164" s="588">
        <v>0</v>
      </c>
      <c r="H164" s="588">
        <f>I164</f>
        <v>1100</v>
      </c>
      <c r="I164" s="588">
        <v>1100</v>
      </c>
      <c r="J164" s="588" t="s">
        <v>231</v>
      </c>
      <c r="K164" s="588" t="s">
        <v>231</v>
      </c>
      <c r="L164" s="588">
        <v>120</v>
      </c>
      <c r="M164" s="588">
        <v>60</v>
      </c>
      <c r="N164" s="588">
        <v>60</v>
      </c>
      <c r="O164" s="588"/>
      <c r="P164" s="588"/>
      <c r="Q164" s="588">
        <v>120</v>
      </c>
      <c r="R164" s="687"/>
      <c r="S164" s="687"/>
      <c r="T164" s="687"/>
      <c r="U164" s="687"/>
      <c r="V164" s="687"/>
      <c r="W164" s="588"/>
      <c r="X164" s="588"/>
      <c r="Y164" s="588"/>
      <c r="Z164" s="588"/>
      <c r="AA164" s="588"/>
      <c r="AB164" s="588"/>
      <c r="AC164" s="689"/>
    </row>
    <row r="165" spans="1:29" ht="18" customHeight="1">
      <c r="A165" s="612"/>
      <c r="B165" s="105" t="s">
        <v>119</v>
      </c>
      <c r="C165" s="617"/>
      <c r="D165" s="681"/>
      <c r="E165" s="589"/>
      <c r="F165" s="674"/>
      <c r="G165" s="589"/>
      <c r="H165" s="589"/>
      <c r="I165" s="589"/>
      <c r="J165" s="589"/>
      <c r="K165" s="589"/>
      <c r="L165" s="589"/>
      <c r="M165" s="589"/>
      <c r="N165" s="589"/>
      <c r="O165" s="589"/>
      <c r="P165" s="589"/>
      <c r="Q165" s="589"/>
      <c r="R165" s="688"/>
      <c r="S165" s="688"/>
      <c r="T165" s="688"/>
      <c r="U165" s="688"/>
      <c r="V165" s="688"/>
      <c r="W165" s="589"/>
      <c r="X165" s="589"/>
      <c r="Y165" s="589"/>
      <c r="Z165" s="589"/>
      <c r="AA165" s="589"/>
      <c r="AB165" s="589"/>
      <c r="AC165" s="690"/>
    </row>
    <row r="166" spans="1:29" ht="18" customHeight="1">
      <c r="A166" s="612"/>
      <c r="B166" s="105" t="s">
        <v>294</v>
      </c>
      <c r="C166" s="617"/>
      <c r="D166" s="21" t="s">
        <v>214</v>
      </c>
      <c r="E166" s="20"/>
      <c r="F166" s="130" t="s">
        <v>231</v>
      </c>
      <c r="G166" s="20">
        <f>H164</f>
        <v>1100</v>
      </c>
      <c r="H166" s="27">
        <f>H164+I166</f>
        <v>1613</v>
      </c>
      <c r="I166" s="27">
        <v>513</v>
      </c>
      <c r="J166" s="27" t="s">
        <v>231</v>
      </c>
      <c r="K166" s="27" t="s">
        <v>231</v>
      </c>
      <c r="L166" s="27">
        <v>120</v>
      </c>
      <c r="M166" s="27">
        <v>60</v>
      </c>
      <c r="N166" s="27">
        <v>60</v>
      </c>
      <c r="O166" s="27"/>
      <c r="P166" s="27"/>
      <c r="Q166" s="27">
        <v>120</v>
      </c>
      <c r="R166" s="74"/>
      <c r="S166" s="74"/>
      <c r="T166" s="74"/>
      <c r="U166" s="74"/>
      <c r="V166" s="74"/>
      <c r="W166" s="27"/>
      <c r="X166" s="27"/>
      <c r="Y166" s="27"/>
      <c r="Z166" s="27"/>
      <c r="AA166" s="27"/>
      <c r="AB166" s="27"/>
      <c r="AC166" s="108"/>
    </row>
    <row r="167" spans="1:29" ht="18" customHeight="1" thickBot="1">
      <c r="A167" s="612"/>
      <c r="B167" s="88" t="s">
        <v>120</v>
      </c>
      <c r="C167" s="623"/>
      <c r="D167" s="23" t="s">
        <v>213</v>
      </c>
      <c r="E167" s="22"/>
      <c r="F167" s="135" t="s">
        <v>231</v>
      </c>
      <c r="G167" s="20">
        <f>H166</f>
        <v>1613</v>
      </c>
      <c r="H167" s="27">
        <f>H166+I167</f>
        <v>2246</v>
      </c>
      <c r="I167" s="27">
        <v>633</v>
      </c>
      <c r="J167" s="27" t="s">
        <v>231</v>
      </c>
      <c r="K167" s="27" t="s">
        <v>231</v>
      </c>
      <c r="L167" s="27">
        <v>120</v>
      </c>
      <c r="M167" s="27">
        <v>60</v>
      </c>
      <c r="N167" s="27">
        <v>60</v>
      </c>
      <c r="O167" s="27"/>
      <c r="P167" s="27"/>
      <c r="Q167" s="27">
        <v>120</v>
      </c>
      <c r="R167" s="74"/>
      <c r="S167" s="74"/>
      <c r="T167" s="74"/>
      <c r="U167" s="74"/>
      <c r="V167" s="74"/>
      <c r="W167" s="27"/>
      <c r="X167" s="27"/>
      <c r="Y167" s="27"/>
      <c r="Z167" s="27"/>
      <c r="AA167" s="27"/>
      <c r="AB167" s="27"/>
      <c r="AC167" s="108"/>
    </row>
    <row r="168" spans="1:29" ht="18" customHeight="1">
      <c r="A168" s="612"/>
      <c r="B168" s="57" t="s">
        <v>31</v>
      </c>
      <c r="C168" s="616" t="s">
        <v>121</v>
      </c>
      <c r="D168" s="118" t="s">
        <v>201</v>
      </c>
      <c r="E168" s="4"/>
      <c r="F168" s="38" t="s">
        <v>231</v>
      </c>
      <c r="G168" s="4">
        <v>0</v>
      </c>
      <c r="H168" s="4">
        <f>I168</f>
        <v>294.3</v>
      </c>
      <c r="I168" s="4">
        <v>294.3</v>
      </c>
      <c r="J168" s="4" t="s">
        <v>231</v>
      </c>
      <c r="K168" s="4" t="s">
        <v>231</v>
      </c>
      <c r="L168" s="4">
        <v>136</v>
      </c>
      <c r="M168" s="4">
        <v>68</v>
      </c>
      <c r="N168" s="4">
        <v>68</v>
      </c>
      <c r="O168" s="4"/>
      <c r="P168" s="4"/>
      <c r="Q168" s="4">
        <v>136</v>
      </c>
      <c r="R168" s="50"/>
      <c r="S168" s="50"/>
      <c r="T168" s="50"/>
      <c r="U168" s="50"/>
      <c r="V168" s="50"/>
      <c r="W168" s="4"/>
      <c r="X168" s="4"/>
      <c r="Y168" s="4"/>
      <c r="Z168" s="4"/>
      <c r="AA168" s="4"/>
      <c r="AB168" s="4"/>
      <c r="AC168" s="96"/>
    </row>
    <row r="169" spans="1:29" ht="18" customHeight="1">
      <c r="A169" s="612"/>
      <c r="B169" s="61" t="s">
        <v>122</v>
      </c>
      <c r="C169" s="617"/>
      <c r="D169" s="29" t="s">
        <v>176</v>
      </c>
      <c r="E169" s="53" t="s">
        <v>236</v>
      </c>
      <c r="F169" s="132" t="s">
        <v>278</v>
      </c>
      <c r="G169" s="28">
        <f>H168</f>
        <v>294.3</v>
      </c>
      <c r="H169" s="28">
        <f>H168+I169</f>
        <v>1911.8999999999999</v>
      </c>
      <c r="I169" s="28">
        <v>1617.6</v>
      </c>
      <c r="J169" s="6" t="s">
        <v>278</v>
      </c>
      <c r="K169" s="6" t="s">
        <v>278</v>
      </c>
      <c r="L169" s="28">
        <v>131.6</v>
      </c>
      <c r="M169" s="28">
        <v>65.8</v>
      </c>
      <c r="N169" s="28">
        <v>65.8</v>
      </c>
      <c r="O169" s="28"/>
      <c r="P169" s="28"/>
      <c r="Q169" s="28">
        <v>62.6</v>
      </c>
      <c r="R169" s="28">
        <v>69</v>
      </c>
      <c r="S169" s="28">
        <v>26</v>
      </c>
      <c r="T169" s="28">
        <v>500</v>
      </c>
      <c r="U169" s="28">
        <v>26</v>
      </c>
      <c r="V169" s="28">
        <v>69</v>
      </c>
      <c r="W169" s="28"/>
      <c r="X169" s="28"/>
      <c r="Y169" s="28"/>
      <c r="Z169" s="28"/>
      <c r="AA169" s="28"/>
      <c r="AB169" s="28"/>
      <c r="AC169" s="97"/>
    </row>
    <row r="170" spans="1:29" ht="18" customHeight="1" thickBot="1">
      <c r="A170" s="612"/>
      <c r="B170" s="59" t="s">
        <v>31</v>
      </c>
      <c r="C170" s="623"/>
      <c r="D170" s="119" t="s">
        <v>207</v>
      </c>
      <c r="E170" s="8"/>
      <c r="F170" s="123" t="s">
        <v>231</v>
      </c>
      <c r="G170" s="8">
        <f>H169</f>
        <v>1911.8999999999999</v>
      </c>
      <c r="H170" s="8">
        <f>H169+I170</f>
        <v>2206.2</v>
      </c>
      <c r="I170" s="8">
        <v>294.3</v>
      </c>
      <c r="J170" s="8" t="s">
        <v>231</v>
      </c>
      <c r="K170" s="8" t="s">
        <v>231</v>
      </c>
      <c r="L170" s="8">
        <v>136</v>
      </c>
      <c r="M170" s="8">
        <v>68</v>
      </c>
      <c r="N170" s="8">
        <v>68</v>
      </c>
      <c r="O170" s="8"/>
      <c r="P170" s="8"/>
      <c r="Q170" s="8">
        <v>136</v>
      </c>
      <c r="R170" s="51"/>
      <c r="S170" s="51"/>
      <c r="T170" s="51"/>
      <c r="U170" s="51"/>
      <c r="V170" s="51"/>
      <c r="W170" s="8"/>
      <c r="X170" s="8"/>
      <c r="Y170" s="8"/>
      <c r="Z170" s="8"/>
      <c r="AA170" s="8"/>
      <c r="AB170" s="8"/>
      <c r="AC170" s="98"/>
    </row>
    <row r="171" spans="1:29" ht="18" customHeight="1">
      <c r="A171" s="612"/>
      <c r="B171" s="54" t="s">
        <v>123</v>
      </c>
      <c r="C171" s="624" t="s">
        <v>124</v>
      </c>
      <c r="D171" s="11" t="s">
        <v>183</v>
      </c>
      <c r="E171" s="10" t="s">
        <v>228</v>
      </c>
      <c r="F171" s="124" t="s">
        <v>229</v>
      </c>
      <c r="G171" s="10">
        <v>0</v>
      </c>
      <c r="H171" s="10">
        <f>I171</f>
        <v>640.2</v>
      </c>
      <c r="I171" s="10">
        <v>640.2</v>
      </c>
      <c r="J171" s="10" t="s">
        <v>229</v>
      </c>
      <c r="K171" s="10" t="s">
        <v>229</v>
      </c>
      <c r="L171" s="10">
        <v>135</v>
      </c>
      <c r="M171" s="10">
        <v>67.5</v>
      </c>
      <c r="N171" s="10">
        <v>67.5</v>
      </c>
      <c r="O171" s="10"/>
      <c r="P171" s="10"/>
      <c r="Q171" s="10">
        <v>121</v>
      </c>
      <c r="R171" s="10">
        <v>40</v>
      </c>
      <c r="S171" s="10"/>
      <c r="T171" s="10">
        <v>50</v>
      </c>
      <c r="U171" s="10"/>
      <c r="V171" s="10">
        <v>40</v>
      </c>
      <c r="W171" s="10"/>
      <c r="X171" s="10"/>
      <c r="Y171" s="10"/>
      <c r="Z171" s="10"/>
      <c r="AA171" s="10"/>
      <c r="AB171" s="10"/>
      <c r="AC171" s="99"/>
    </row>
    <row r="172" spans="1:29" ht="18" customHeight="1">
      <c r="A172" s="612"/>
      <c r="B172" s="55" t="s">
        <v>309</v>
      </c>
      <c r="C172" s="617"/>
      <c r="D172" s="13" t="s">
        <v>192</v>
      </c>
      <c r="E172" s="12" t="s">
        <v>244</v>
      </c>
      <c r="F172" s="125" t="s">
        <v>231</v>
      </c>
      <c r="G172" s="12">
        <f>H171</f>
        <v>640.2</v>
      </c>
      <c r="H172" s="12">
        <f>H171+I172</f>
        <v>1150.2</v>
      </c>
      <c r="I172" s="12">
        <v>510</v>
      </c>
      <c r="J172" s="12" t="s">
        <v>231</v>
      </c>
      <c r="K172" s="12" t="s">
        <v>231</v>
      </c>
      <c r="L172" s="12">
        <v>140</v>
      </c>
      <c r="M172" s="12">
        <v>70</v>
      </c>
      <c r="N172" s="12">
        <v>70</v>
      </c>
      <c r="O172" s="12"/>
      <c r="P172" s="12"/>
      <c r="Q172" s="12">
        <v>140</v>
      </c>
      <c r="R172" s="60"/>
      <c r="S172" s="60"/>
      <c r="T172" s="60"/>
      <c r="U172" s="60"/>
      <c r="V172" s="60"/>
      <c r="W172" s="12"/>
      <c r="X172" s="12"/>
      <c r="Y172" s="12"/>
      <c r="Z172" s="12"/>
      <c r="AA172" s="12"/>
      <c r="AB172" s="12"/>
      <c r="AC172" s="100"/>
    </row>
    <row r="173" spans="1:29" ht="18" customHeight="1">
      <c r="A173" s="612"/>
      <c r="B173" s="55" t="s">
        <v>34</v>
      </c>
      <c r="C173" s="617"/>
      <c r="D173" s="13" t="s">
        <v>182</v>
      </c>
      <c r="E173" s="12" t="s">
        <v>228</v>
      </c>
      <c r="F173" s="125" t="s">
        <v>229</v>
      </c>
      <c r="G173" s="12">
        <f>H172</f>
        <v>1150.2</v>
      </c>
      <c r="H173" s="12">
        <f>H172+I173</f>
        <v>2156.2</v>
      </c>
      <c r="I173" s="12">
        <v>1006</v>
      </c>
      <c r="J173" s="12" t="s">
        <v>229</v>
      </c>
      <c r="K173" s="12" t="s">
        <v>229</v>
      </c>
      <c r="L173" s="12">
        <v>135</v>
      </c>
      <c r="M173" s="12">
        <v>67.5</v>
      </c>
      <c r="N173" s="12">
        <v>67.5</v>
      </c>
      <c r="O173" s="12"/>
      <c r="P173" s="12"/>
      <c r="Q173" s="12">
        <v>121</v>
      </c>
      <c r="R173" s="12">
        <v>40</v>
      </c>
      <c r="S173" s="12"/>
      <c r="T173" s="12">
        <v>50</v>
      </c>
      <c r="U173" s="12"/>
      <c r="V173" s="12">
        <v>40</v>
      </c>
      <c r="W173" s="12"/>
      <c r="X173" s="12"/>
      <c r="Y173" s="12"/>
      <c r="Z173" s="12"/>
      <c r="AA173" s="12"/>
      <c r="AB173" s="12"/>
      <c r="AC173" s="100"/>
    </row>
    <row r="174" spans="1:29" ht="18" customHeight="1">
      <c r="A174" s="612"/>
      <c r="B174" s="55" t="s">
        <v>295</v>
      </c>
      <c r="C174" s="617"/>
      <c r="D174" s="13" t="s">
        <v>185</v>
      </c>
      <c r="E174" s="12" t="s">
        <v>184</v>
      </c>
      <c r="F174" s="125" t="s">
        <v>231</v>
      </c>
      <c r="G174" s="12">
        <f>H173</f>
        <v>2156.2</v>
      </c>
      <c r="H174" s="12">
        <f>H173+I174</f>
        <v>2680.2</v>
      </c>
      <c r="I174" s="12">
        <v>524</v>
      </c>
      <c r="J174" s="12" t="s">
        <v>231</v>
      </c>
      <c r="K174" s="12" t="s">
        <v>231</v>
      </c>
      <c r="L174" s="12">
        <v>129</v>
      </c>
      <c r="M174" s="12">
        <v>64.5</v>
      </c>
      <c r="N174" s="12">
        <v>64.5</v>
      </c>
      <c r="O174" s="12"/>
      <c r="P174" s="12"/>
      <c r="Q174" s="12">
        <v>129</v>
      </c>
      <c r="R174" s="60"/>
      <c r="S174" s="60"/>
      <c r="T174" s="60"/>
      <c r="U174" s="60"/>
      <c r="V174" s="60"/>
      <c r="W174" s="12"/>
      <c r="X174" s="12"/>
      <c r="Y174" s="12"/>
      <c r="Z174" s="12"/>
      <c r="AA174" s="12"/>
      <c r="AB174" s="12"/>
      <c r="AC174" s="100"/>
    </row>
    <row r="175" spans="1:29" ht="18" customHeight="1" thickBot="1">
      <c r="A175" s="612"/>
      <c r="B175" s="56" t="s">
        <v>125</v>
      </c>
      <c r="C175" s="623"/>
      <c r="D175" s="15" t="s">
        <v>181</v>
      </c>
      <c r="E175" s="14" t="s">
        <v>228</v>
      </c>
      <c r="F175" s="126" t="s">
        <v>229</v>
      </c>
      <c r="G175" s="12">
        <f>H174</f>
        <v>2680.2</v>
      </c>
      <c r="H175" s="12">
        <f>H174+I175</f>
        <v>3317.3999999999996</v>
      </c>
      <c r="I175" s="14">
        <v>637.2</v>
      </c>
      <c r="J175" s="14" t="s">
        <v>229</v>
      </c>
      <c r="K175" s="14" t="s">
        <v>229</v>
      </c>
      <c r="L175" s="14">
        <v>135</v>
      </c>
      <c r="M175" s="14">
        <v>67.5</v>
      </c>
      <c r="N175" s="14">
        <v>67.5</v>
      </c>
      <c r="O175" s="14"/>
      <c r="P175" s="14"/>
      <c r="Q175" s="14">
        <v>121</v>
      </c>
      <c r="R175" s="14">
        <v>40</v>
      </c>
      <c r="S175" s="14"/>
      <c r="T175" s="14">
        <v>50</v>
      </c>
      <c r="U175" s="14"/>
      <c r="V175" s="14">
        <v>40</v>
      </c>
      <c r="W175" s="14"/>
      <c r="X175" s="14"/>
      <c r="Y175" s="14"/>
      <c r="Z175" s="14"/>
      <c r="AA175" s="14"/>
      <c r="AB175" s="14"/>
      <c r="AC175" s="101"/>
    </row>
    <row r="176" spans="1:29" ht="18" customHeight="1">
      <c r="A176" s="612"/>
      <c r="B176" s="57" t="s">
        <v>31</v>
      </c>
      <c r="C176" s="627" t="s">
        <v>47</v>
      </c>
      <c r="D176" s="118" t="s">
        <v>190</v>
      </c>
      <c r="E176" s="4"/>
      <c r="F176" s="38" t="s">
        <v>231</v>
      </c>
      <c r="G176" s="4">
        <v>0</v>
      </c>
      <c r="H176" s="4">
        <f>I176</f>
        <v>294.3</v>
      </c>
      <c r="I176" s="4">
        <v>294.3</v>
      </c>
      <c r="J176" s="4" t="s">
        <v>231</v>
      </c>
      <c r="K176" s="4" t="s">
        <v>231</v>
      </c>
      <c r="L176" s="4">
        <v>136</v>
      </c>
      <c r="M176" s="4">
        <v>68</v>
      </c>
      <c r="N176" s="4">
        <v>68</v>
      </c>
      <c r="O176" s="4"/>
      <c r="P176" s="4"/>
      <c r="Q176" s="4">
        <v>136</v>
      </c>
      <c r="R176" s="50"/>
      <c r="S176" s="50"/>
      <c r="T176" s="50"/>
      <c r="U176" s="50"/>
      <c r="V176" s="50"/>
      <c r="W176" s="4"/>
      <c r="X176" s="4"/>
      <c r="Y176" s="4"/>
      <c r="Z176" s="4"/>
      <c r="AA176" s="4"/>
      <c r="AB176" s="4"/>
      <c r="AC176" s="96"/>
    </row>
    <row r="177" spans="1:29" ht="18" customHeight="1">
      <c r="A177" s="612"/>
      <c r="B177" s="614" t="s">
        <v>126</v>
      </c>
      <c r="C177" s="628"/>
      <c r="D177" s="618" t="s">
        <v>176</v>
      </c>
      <c r="E177" s="606" t="s">
        <v>236</v>
      </c>
      <c r="F177" s="604" t="s">
        <v>278</v>
      </c>
      <c r="G177" s="28">
        <f>H176</f>
        <v>294.3</v>
      </c>
      <c r="H177" s="28">
        <f>H176+I177</f>
        <v>1911.8999999999999</v>
      </c>
      <c r="I177" s="28">
        <v>1617.6</v>
      </c>
      <c r="J177" s="606" t="s">
        <v>278</v>
      </c>
      <c r="K177" s="606" t="s">
        <v>278</v>
      </c>
      <c r="L177" s="606">
        <v>131.6</v>
      </c>
      <c r="M177" s="606">
        <v>65.8</v>
      </c>
      <c r="N177" s="606">
        <v>65.8</v>
      </c>
      <c r="O177" s="28"/>
      <c r="P177" s="28"/>
      <c r="Q177" s="606">
        <v>62.6</v>
      </c>
      <c r="R177" s="606">
        <v>69</v>
      </c>
      <c r="S177" s="606">
        <v>26</v>
      </c>
      <c r="T177" s="606">
        <v>500</v>
      </c>
      <c r="U177" s="606">
        <v>26</v>
      </c>
      <c r="V177" s="606">
        <v>69</v>
      </c>
      <c r="W177" s="28"/>
      <c r="X177" s="28"/>
      <c r="Y177" s="28"/>
      <c r="Z177" s="28"/>
      <c r="AA177" s="28"/>
      <c r="AB177" s="28"/>
      <c r="AC177" s="97"/>
    </row>
    <row r="178" spans="1:29" ht="18" customHeight="1" thickBot="1">
      <c r="A178" s="626"/>
      <c r="B178" s="630"/>
      <c r="C178" s="629"/>
      <c r="D178" s="591"/>
      <c r="E178" s="601"/>
      <c r="F178" s="637"/>
      <c r="G178" s="8">
        <f>H177</f>
        <v>1911.8999999999999</v>
      </c>
      <c r="H178" s="8">
        <f>H177+I178</f>
        <v>2016.1999999999998</v>
      </c>
      <c r="I178" s="8">
        <v>104.3</v>
      </c>
      <c r="J178" s="601"/>
      <c r="K178" s="601"/>
      <c r="L178" s="601"/>
      <c r="M178" s="601"/>
      <c r="N178" s="601"/>
      <c r="O178" s="8"/>
      <c r="P178" s="8"/>
      <c r="Q178" s="601"/>
      <c r="R178" s="601"/>
      <c r="S178" s="601"/>
      <c r="T178" s="601"/>
      <c r="U178" s="601"/>
      <c r="V178" s="601"/>
      <c r="W178" s="8"/>
      <c r="X178" s="8"/>
      <c r="Y178" s="8"/>
      <c r="Z178" s="8"/>
      <c r="AA178" s="8"/>
      <c r="AB178" s="8"/>
      <c r="AC178" s="98"/>
    </row>
    <row r="179" spans="1:29" ht="18" customHeight="1" thickBot="1">
      <c r="A179" s="17"/>
      <c r="B179" s="1"/>
      <c r="C179" s="2"/>
      <c r="D179" s="17"/>
      <c r="E179" s="34"/>
      <c r="F179" s="137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103"/>
    </row>
    <row r="180" spans="1:29" ht="18" customHeight="1">
      <c r="A180" s="611">
        <v>12</v>
      </c>
      <c r="B180" s="87" t="s">
        <v>127</v>
      </c>
      <c r="C180" s="625" t="s">
        <v>128</v>
      </c>
      <c r="D180" s="19" t="s">
        <v>216</v>
      </c>
      <c r="E180" s="18"/>
      <c r="F180" s="129" t="s">
        <v>231</v>
      </c>
      <c r="G180" s="20">
        <v>0</v>
      </c>
      <c r="H180" s="20">
        <f>I180</f>
        <v>190</v>
      </c>
      <c r="I180" s="20">
        <v>190</v>
      </c>
      <c r="J180" s="20" t="s">
        <v>231</v>
      </c>
      <c r="K180" s="20" t="s">
        <v>231</v>
      </c>
      <c r="L180" s="20">
        <v>120</v>
      </c>
      <c r="M180" s="20">
        <v>60</v>
      </c>
      <c r="N180" s="20">
        <v>60</v>
      </c>
      <c r="O180" s="20"/>
      <c r="P180" s="20"/>
      <c r="Q180" s="20">
        <v>120</v>
      </c>
      <c r="R180" s="76"/>
      <c r="S180" s="76"/>
      <c r="T180" s="76"/>
      <c r="U180" s="76"/>
      <c r="V180" s="76"/>
      <c r="W180" s="20"/>
      <c r="X180" s="20"/>
      <c r="Y180" s="20"/>
      <c r="Z180" s="20"/>
      <c r="AA180" s="20"/>
      <c r="AB180" s="20"/>
      <c r="AC180" s="106"/>
    </row>
    <row r="181" spans="1:29" ht="18" customHeight="1">
      <c r="A181" s="612"/>
      <c r="B181" s="105" t="s">
        <v>129</v>
      </c>
      <c r="C181" s="617"/>
      <c r="D181" s="21" t="s">
        <v>215</v>
      </c>
      <c r="E181" s="20" t="s">
        <v>252</v>
      </c>
      <c r="F181" s="130" t="s">
        <v>231</v>
      </c>
      <c r="G181" s="20">
        <f>H180</f>
        <v>190</v>
      </c>
      <c r="H181" s="27">
        <f>H180+I181</f>
        <v>1425</v>
      </c>
      <c r="I181" s="27">
        <v>1235</v>
      </c>
      <c r="J181" s="27" t="s">
        <v>231</v>
      </c>
      <c r="K181" s="27" t="s">
        <v>231</v>
      </c>
      <c r="L181" s="27">
        <v>120</v>
      </c>
      <c r="M181" s="27">
        <v>60</v>
      </c>
      <c r="N181" s="27">
        <v>60</v>
      </c>
      <c r="O181" s="27"/>
      <c r="P181" s="27"/>
      <c r="Q181" s="27">
        <v>120</v>
      </c>
      <c r="R181" s="74"/>
      <c r="S181" s="74"/>
      <c r="T181" s="74"/>
      <c r="U181" s="74"/>
      <c r="V181" s="74"/>
      <c r="W181" s="27"/>
      <c r="X181" s="27"/>
      <c r="Y181" s="27"/>
      <c r="Z181" s="27"/>
      <c r="AA181" s="27"/>
      <c r="AB181" s="27"/>
      <c r="AC181" s="108"/>
    </row>
    <row r="182" spans="1:29" ht="18" customHeight="1">
      <c r="A182" s="612"/>
      <c r="B182" s="105" t="s">
        <v>130</v>
      </c>
      <c r="C182" s="617"/>
      <c r="D182" s="120" t="s">
        <v>217</v>
      </c>
      <c r="E182" s="33" t="s">
        <v>253</v>
      </c>
      <c r="F182" s="130" t="s">
        <v>231</v>
      </c>
      <c r="G182" s="20">
        <f>H181</f>
        <v>1425</v>
      </c>
      <c r="H182" s="27">
        <f>H181+I182</f>
        <v>1724</v>
      </c>
      <c r="I182" s="27">
        <v>299</v>
      </c>
      <c r="J182" s="27"/>
      <c r="K182" s="27"/>
      <c r="L182" s="27">
        <v>120</v>
      </c>
      <c r="M182" s="27">
        <v>60</v>
      </c>
      <c r="N182" s="27">
        <v>60</v>
      </c>
      <c r="O182" s="27"/>
      <c r="P182" s="27"/>
      <c r="Q182" s="27">
        <v>120</v>
      </c>
      <c r="R182" s="74"/>
      <c r="S182" s="74"/>
      <c r="T182" s="74"/>
      <c r="U182" s="74"/>
      <c r="V182" s="74"/>
      <c r="W182" s="27"/>
      <c r="X182" s="27"/>
      <c r="Y182" s="27"/>
      <c r="Z182" s="27"/>
      <c r="AA182" s="27"/>
      <c r="AB182" s="27"/>
      <c r="AC182" s="108"/>
    </row>
    <row r="183" spans="1:29" ht="18" customHeight="1" thickBot="1">
      <c r="A183" s="612"/>
      <c r="B183" s="88" t="s">
        <v>293</v>
      </c>
      <c r="C183" s="623"/>
      <c r="D183" s="23" t="s">
        <v>194</v>
      </c>
      <c r="E183" s="22" t="s">
        <v>184</v>
      </c>
      <c r="F183" s="135" t="s">
        <v>231</v>
      </c>
      <c r="G183" s="20">
        <f>H182</f>
        <v>1724</v>
      </c>
      <c r="H183" s="27">
        <f>H182+I183</f>
        <v>2246</v>
      </c>
      <c r="I183" s="27">
        <v>522</v>
      </c>
      <c r="J183" s="27" t="s">
        <v>231</v>
      </c>
      <c r="K183" s="27" t="s">
        <v>231</v>
      </c>
      <c r="L183" s="27">
        <v>129</v>
      </c>
      <c r="M183" s="27">
        <v>64.5</v>
      </c>
      <c r="N183" s="27">
        <v>64.5</v>
      </c>
      <c r="O183" s="27"/>
      <c r="P183" s="27"/>
      <c r="Q183" s="27">
        <v>129</v>
      </c>
      <c r="R183" s="74"/>
      <c r="S183" s="74"/>
      <c r="T183" s="74"/>
      <c r="U183" s="74"/>
      <c r="V183" s="74"/>
      <c r="W183" s="27"/>
      <c r="X183" s="27"/>
      <c r="Y183" s="27"/>
      <c r="Z183" s="27"/>
      <c r="AA183" s="27"/>
      <c r="AB183" s="27"/>
      <c r="AC183" s="108"/>
    </row>
    <row r="184" spans="1:29" ht="18" customHeight="1">
      <c r="A184" s="612"/>
      <c r="B184" s="57" t="s">
        <v>31</v>
      </c>
      <c r="C184" s="616" t="s">
        <v>131</v>
      </c>
      <c r="D184" s="118" t="s">
        <v>175</v>
      </c>
      <c r="E184" s="4"/>
      <c r="F184" s="38" t="s">
        <v>231</v>
      </c>
      <c r="G184" s="4">
        <v>0</v>
      </c>
      <c r="H184" s="4">
        <f>I184</f>
        <v>294.3</v>
      </c>
      <c r="I184" s="4">
        <v>294.3</v>
      </c>
      <c r="J184" s="4" t="s">
        <v>231</v>
      </c>
      <c r="K184" s="4" t="s">
        <v>231</v>
      </c>
      <c r="L184" s="4">
        <v>136</v>
      </c>
      <c r="M184" s="4">
        <v>68</v>
      </c>
      <c r="N184" s="4">
        <v>68</v>
      </c>
      <c r="O184" s="4"/>
      <c r="P184" s="4"/>
      <c r="Q184" s="4">
        <v>136</v>
      </c>
      <c r="R184" s="50"/>
      <c r="S184" s="50"/>
      <c r="T184" s="50"/>
      <c r="U184" s="50"/>
      <c r="V184" s="50"/>
      <c r="W184" s="4"/>
      <c r="X184" s="4"/>
      <c r="Y184" s="4"/>
      <c r="Z184" s="4"/>
      <c r="AA184" s="4"/>
      <c r="AB184" s="4"/>
      <c r="AC184" s="96"/>
    </row>
    <row r="185" spans="1:29" ht="18" customHeight="1">
      <c r="A185" s="612"/>
      <c r="B185" s="61" t="s">
        <v>132</v>
      </c>
      <c r="C185" s="617"/>
      <c r="D185" s="29" t="s">
        <v>176</v>
      </c>
      <c r="E185" s="28" t="s">
        <v>236</v>
      </c>
      <c r="F185" s="132" t="s">
        <v>278</v>
      </c>
      <c r="G185" s="28">
        <f>H184</f>
        <v>294.3</v>
      </c>
      <c r="H185" s="28">
        <f>H184+I185</f>
        <v>1911.8999999999999</v>
      </c>
      <c r="I185" s="28">
        <v>1617.6</v>
      </c>
      <c r="J185" s="6" t="s">
        <v>278</v>
      </c>
      <c r="K185" s="6" t="s">
        <v>278</v>
      </c>
      <c r="L185" s="28">
        <v>131.6</v>
      </c>
      <c r="M185" s="28">
        <v>65.8</v>
      </c>
      <c r="N185" s="28">
        <v>65.8</v>
      </c>
      <c r="O185" s="28"/>
      <c r="P185" s="28"/>
      <c r="Q185" s="28">
        <v>62.6</v>
      </c>
      <c r="R185" s="28">
        <v>69</v>
      </c>
      <c r="S185" s="28">
        <v>26</v>
      </c>
      <c r="T185" s="28">
        <v>500</v>
      </c>
      <c r="U185" s="28">
        <v>26</v>
      </c>
      <c r="V185" s="28">
        <v>69</v>
      </c>
      <c r="W185" s="28"/>
      <c r="X185" s="28"/>
      <c r="Y185" s="28"/>
      <c r="Z185" s="28"/>
      <c r="AA185" s="28"/>
      <c r="AB185" s="28"/>
      <c r="AC185" s="97"/>
    </row>
    <row r="186" spans="1:29" ht="18" customHeight="1" thickBot="1">
      <c r="A186" s="612"/>
      <c r="B186" s="59" t="s">
        <v>31</v>
      </c>
      <c r="C186" s="623"/>
      <c r="D186" s="119" t="s">
        <v>175</v>
      </c>
      <c r="E186" s="8"/>
      <c r="F186" s="123" t="s">
        <v>231</v>
      </c>
      <c r="G186" s="8">
        <f>H185</f>
        <v>1911.8999999999999</v>
      </c>
      <c r="H186" s="8">
        <f>H185+I186</f>
        <v>2206.2</v>
      </c>
      <c r="I186" s="8">
        <v>294.3</v>
      </c>
      <c r="J186" s="8" t="s">
        <v>231</v>
      </c>
      <c r="K186" s="8" t="s">
        <v>231</v>
      </c>
      <c r="L186" s="8">
        <v>136</v>
      </c>
      <c r="M186" s="8">
        <v>68</v>
      </c>
      <c r="N186" s="8">
        <v>68</v>
      </c>
      <c r="O186" s="8"/>
      <c r="P186" s="8"/>
      <c r="Q186" s="8">
        <v>136</v>
      </c>
      <c r="R186" s="51"/>
      <c r="S186" s="51"/>
      <c r="T186" s="51"/>
      <c r="U186" s="51"/>
      <c r="V186" s="51"/>
      <c r="W186" s="8"/>
      <c r="X186" s="8"/>
      <c r="Y186" s="8"/>
      <c r="Z186" s="8"/>
      <c r="AA186" s="8"/>
      <c r="AB186" s="8"/>
      <c r="AC186" s="98"/>
    </row>
    <row r="187" spans="1:29" ht="18" customHeight="1">
      <c r="A187" s="612"/>
      <c r="B187" s="54" t="s">
        <v>133</v>
      </c>
      <c r="C187" s="624" t="s">
        <v>124</v>
      </c>
      <c r="D187" s="11" t="s">
        <v>183</v>
      </c>
      <c r="E187" s="10" t="s">
        <v>228</v>
      </c>
      <c r="F187" s="124" t="s">
        <v>229</v>
      </c>
      <c r="G187" s="10">
        <v>0</v>
      </c>
      <c r="H187" s="10">
        <f>I187</f>
        <v>640.2</v>
      </c>
      <c r="I187" s="10">
        <v>640.2</v>
      </c>
      <c r="J187" s="10" t="s">
        <v>229</v>
      </c>
      <c r="K187" s="10" t="s">
        <v>229</v>
      </c>
      <c r="L187" s="10">
        <v>135</v>
      </c>
      <c r="M187" s="10">
        <v>67.5</v>
      </c>
      <c r="N187" s="10">
        <v>67.5</v>
      </c>
      <c r="O187" s="10"/>
      <c r="P187" s="10"/>
      <c r="Q187" s="10">
        <v>121</v>
      </c>
      <c r="R187" s="10">
        <v>40</v>
      </c>
      <c r="S187" s="10"/>
      <c r="T187" s="10">
        <v>50</v>
      </c>
      <c r="U187" s="10"/>
      <c r="V187" s="10">
        <v>40</v>
      </c>
      <c r="W187" s="10"/>
      <c r="X187" s="10"/>
      <c r="Y187" s="10"/>
      <c r="Z187" s="10"/>
      <c r="AA187" s="10"/>
      <c r="AB187" s="10"/>
      <c r="AC187" s="99"/>
    </row>
    <row r="188" spans="1:29" ht="18" customHeight="1">
      <c r="A188" s="612"/>
      <c r="B188" s="55" t="s">
        <v>294</v>
      </c>
      <c r="C188" s="617"/>
      <c r="D188" s="13" t="s">
        <v>192</v>
      </c>
      <c r="E188" s="12" t="s">
        <v>244</v>
      </c>
      <c r="F188" s="125" t="s">
        <v>231</v>
      </c>
      <c r="G188" s="12">
        <f>H187</f>
        <v>640.2</v>
      </c>
      <c r="H188" s="12">
        <f>H187+I188</f>
        <v>1150.2</v>
      </c>
      <c r="I188" s="12">
        <v>510</v>
      </c>
      <c r="J188" s="12" t="s">
        <v>231</v>
      </c>
      <c r="K188" s="12" t="s">
        <v>231</v>
      </c>
      <c r="L188" s="12">
        <v>140</v>
      </c>
      <c r="M188" s="12">
        <v>70</v>
      </c>
      <c r="N188" s="12">
        <v>70</v>
      </c>
      <c r="O188" s="12"/>
      <c r="P188" s="12"/>
      <c r="Q188" s="12">
        <v>140</v>
      </c>
      <c r="R188" s="60"/>
      <c r="S188" s="60"/>
      <c r="T188" s="60"/>
      <c r="U188" s="60"/>
      <c r="V188" s="60"/>
      <c r="W188" s="12"/>
      <c r="X188" s="12"/>
      <c r="Y188" s="12"/>
      <c r="Z188" s="12"/>
      <c r="AA188" s="12"/>
      <c r="AB188" s="12"/>
      <c r="AC188" s="100"/>
    </row>
    <row r="189" spans="1:29" ht="18" customHeight="1">
      <c r="A189" s="612"/>
      <c r="B189" s="55" t="s">
        <v>34</v>
      </c>
      <c r="C189" s="617"/>
      <c r="D189" s="13" t="s">
        <v>182</v>
      </c>
      <c r="E189" s="12" t="s">
        <v>228</v>
      </c>
      <c r="F189" s="125" t="s">
        <v>229</v>
      </c>
      <c r="G189" s="12">
        <f>H188</f>
        <v>1150.2</v>
      </c>
      <c r="H189" s="12">
        <f>H188+I189</f>
        <v>2156.2</v>
      </c>
      <c r="I189" s="12">
        <v>1006</v>
      </c>
      <c r="J189" s="12" t="s">
        <v>229</v>
      </c>
      <c r="K189" s="12" t="s">
        <v>229</v>
      </c>
      <c r="L189" s="12">
        <v>135</v>
      </c>
      <c r="M189" s="12">
        <v>67.5</v>
      </c>
      <c r="N189" s="12">
        <v>67.5</v>
      </c>
      <c r="O189" s="12"/>
      <c r="P189" s="12"/>
      <c r="Q189" s="12">
        <v>121</v>
      </c>
      <c r="R189" s="12">
        <v>40</v>
      </c>
      <c r="S189" s="12"/>
      <c r="T189" s="12">
        <v>50</v>
      </c>
      <c r="U189" s="12"/>
      <c r="V189" s="12">
        <v>40</v>
      </c>
      <c r="W189" s="12"/>
      <c r="X189" s="12"/>
      <c r="Y189" s="12"/>
      <c r="Z189" s="12"/>
      <c r="AA189" s="12"/>
      <c r="AB189" s="12"/>
      <c r="AC189" s="100"/>
    </row>
    <row r="190" spans="1:29" ht="18" customHeight="1">
      <c r="A190" s="612"/>
      <c r="B190" s="55" t="s">
        <v>295</v>
      </c>
      <c r="C190" s="617"/>
      <c r="D190" s="13" t="s">
        <v>185</v>
      </c>
      <c r="E190" s="12" t="s">
        <v>184</v>
      </c>
      <c r="F190" s="125" t="s">
        <v>231</v>
      </c>
      <c r="G190" s="12">
        <f>H189</f>
        <v>2156.2</v>
      </c>
      <c r="H190" s="12">
        <f>H189+I190</f>
        <v>2680.2</v>
      </c>
      <c r="I190" s="12">
        <v>524</v>
      </c>
      <c r="J190" s="12" t="s">
        <v>231</v>
      </c>
      <c r="K190" s="12" t="s">
        <v>231</v>
      </c>
      <c r="L190" s="12">
        <v>129</v>
      </c>
      <c r="M190" s="12">
        <v>64.5</v>
      </c>
      <c r="N190" s="12">
        <v>64.5</v>
      </c>
      <c r="O190" s="12"/>
      <c r="P190" s="12"/>
      <c r="Q190" s="12">
        <v>129</v>
      </c>
      <c r="R190" s="60"/>
      <c r="S190" s="60"/>
      <c r="T190" s="60"/>
      <c r="U190" s="60"/>
      <c r="V190" s="60"/>
      <c r="W190" s="12"/>
      <c r="X190" s="12"/>
      <c r="Y190" s="12"/>
      <c r="Z190" s="12"/>
      <c r="AA190" s="12"/>
      <c r="AB190" s="12"/>
      <c r="AC190" s="100"/>
    </row>
    <row r="191" spans="1:29" ht="18" customHeight="1" thickBot="1">
      <c r="A191" s="612"/>
      <c r="B191" s="56" t="s">
        <v>134</v>
      </c>
      <c r="C191" s="623"/>
      <c r="D191" s="15" t="s">
        <v>181</v>
      </c>
      <c r="E191" s="14" t="s">
        <v>228</v>
      </c>
      <c r="F191" s="126" t="s">
        <v>229</v>
      </c>
      <c r="G191" s="12">
        <f>H190</f>
        <v>2680.2</v>
      </c>
      <c r="H191" s="12">
        <f>H190+I191</f>
        <v>3317.3999999999996</v>
      </c>
      <c r="I191" s="14">
        <v>637.2</v>
      </c>
      <c r="J191" s="14" t="s">
        <v>229</v>
      </c>
      <c r="K191" s="14" t="s">
        <v>229</v>
      </c>
      <c r="L191" s="14">
        <v>135</v>
      </c>
      <c r="M191" s="14">
        <v>67.5</v>
      </c>
      <c r="N191" s="14">
        <v>67.5</v>
      </c>
      <c r="O191" s="14"/>
      <c r="P191" s="14"/>
      <c r="Q191" s="14">
        <v>121</v>
      </c>
      <c r="R191" s="14">
        <v>40</v>
      </c>
      <c r="S191" s="14"/>
      <c r="T191" s="14">
        <v>50</v>
      </c>
      <c r="U191" s="14"/>
      <c r="V191" s="14">
        <v>40</v>
      </c>
      <c r="W191" s="14"/>
      <c r="X191" s="14"/>
      <c r="Y191" s="14"/>
      <c r="Z191" s="14"/>
      <c r="AA191" s="14"/>
      <c r="AB191" s="14"/>
      <c r="AC191" s="101"/>
    </row>
    <row r="192" spans="1:29" ht="18" customHeight="1">
      <c r="A192" s="612"/>
      <c r="B192" s="57" t="s">
        <v>31</v>
      </c>
      <c r="C192" s="616" t="s">
        <v>135</v>
      </c>
      <c r="D192" s="118" t="s">
        <v>190</v>
      </c>
      <c r="E192" s="4"/>
      <c r="F192" s="38" t="s">
        <v>231</v>
      </c>
      <c r="G192" s="4">
        <v>0</v>
      </c>
      <c r="H192" s="4">
        <f>I192</f>
        <v>294.3</v>
      </c>
      <c r="I192" s="4">
        <v>294.3</v>
      </c>
      <c r="J192" s="4" t="s">
        <v>231</v>
      </c>
      <c r="K192" s="4" t="s">
        <v>231</v>
      </c>
      <c r="L192" s="4">
        <v>136</v>
      </c>
      <c r="M192" s="4">
        <v>68</v>
      </c>
      <c r="N192" s="4">
        <v>68</v>
      </c>
      <c r="O192" s="4"/>
      <c r="P192" s="4"/>
      <c r="Q192" s="4">
        <v>136</v>
      </c>
      <c r="R192" s="50"/>
      <c r="S192" s="50"/>
      <c r="T192" s="50"/>
      <c r="U192" s="50"/>
      <c r="V192" s="50"/>
      <c r="W192" s="4"/>
      <c r="X192" s="4"/>
      <c r="Y192" s="4"/>
      <c r="Z192" s="4"/>
      <c r="AA192" s="4"/>
      <c r="AB192" s="4"/>
      <c r="AC192" s="96"/>
    </row>
    <row r="193" spans="1:29" ht="18" customHeight="1">
      <c r="A193" s="612"/>
      <c r="B193" s="614" t="s">
        <v>136</v>
      </c>
      <c r="C193" s="617"/>
      <c r="D193" s="618" t="s">
        <v>176</v>
      </c>
      <c r="E193" s="606" t="s">
        <v>236</v>
      </c>
      <c r="F193" s="604" t="s">
        <v>278</v>
      </c>
      <c r="G193" s="28">
        <f>H192</f>
        <v>294.3</v>
      </c>
      <c r="H193" s="28">
        <f>H192+I193</f>
        <v>1911.8999999999999</v>
      </c>
      <c r="I193" s="28">
        <v>1617.6</v>
      </c>
      <c r="J193" s="606" t="s">
        <v>278</v>
      </c>
      <c r="K193" s="606" t="s">
        <v>278</v>
      </c>
      <c r="L193" s="606">
        <v>131.6</v>
      </c>
      <c r="M193" s="606">
        <v>65.8</v>
      </c>
      <c r="N193" s="606">
        <v>65.8</v>
      </c>
      <c r="O193" s="28"/>
      <c r="P193" s="28"/>
      <c r="Q193" s="606">
        <v>62.6</v>
      </c>
      <c r="R193" s="606">
        <v>69</v>
      </c>
      <c r="S193" s="606">
        <v>26</v>
      </c>
      <c r="T193" s="606">
        <v>500</v>
      </c>
      <c r="U193" s="606">
        <v>26</v>
      </c>
      <c r="V193" s="606">
        <v>69</v>
      </c>
      <c r="W193" s="28"/>
      <c r="X193" s="28"/>
      <c r="Y193" s="28"/>
      <c r="Z193" s="28"/>
      <c r="AA193" s="28"/>
      <c r="AB193" s="28"/>
      <c r="AC193" s="97"/>
    </row>
    <row r="194" spans="1:29" ht="18" customHeight="1" thickBot="1">
      <c r="A194" s="613"/>
      <c r="B194" s="615"/>
      <c r="C194" s="600"/>
      <c r="D194" s="619"/>
      <c r="E194" s="600"/>
      <c r="F194" s="605"/>
      <c r="G194" s="8">
        <f>H193</f>
        <v>1911.8999999999999</v>
      </c>
      <c r="H194" s="8">
        <f>H193+I194</f>
        <v>2016.1999999999998</v>
      </c>
      <c r="I194" s="8">
        <v>104.3</v>
      </c>
      <c r="J194" s="601"/>
      <c r="K194" s="601"/>
      <c r="L194" s="601"/>
      <c r="M194" s="601"/>
      <c r="N194" s="601"/>
      <c r="O194" s="8"/>
      <c r="P194" s="8"/>
      <c r="Q194" s="601"/>
      <c r="R194" s="601"/>
      <c r="S194" s="601"/>
      <c r="T194" s="601"/>
      <c r="U194" s="601"/>
      <c r="V194" s="601"/>
      <c r="W194" s="8"/>
      <c r="X194" s="8"/>
      <c r="Y194" s="8"/>
      <c r="Z194" s="8"/>
      <c r="AA194" s="8"/>
      <c r="AB194" s="8"/>
      <c r="AC194" s="98"/>
    </row>
    <row r="195" spans="1:29" ht="18" customHeight="1" thickBot="1">
      <c r="A195" s="17"/>
      <c r="B195" s="1"/>
      <c r="C195" s="2"/>
      <c r="D195" s="17"/>
      <c r="E195" s="34"/>
      <c r="F195" s="137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103"/>
    </row>
    <row r="196" spans="1:29" s="447" customFormat="1" ht="18" customHeight="1">
      <c r="A196" s="611">
        <v>13</v>
      </c>
      <c r="B196" s="451" t="s">
        <v>137</v>
      </c>
      <c r="C196" s="620" t="s">
        <v>138</v>
      </c>
      <c r="D196" s="452" t="s">
        <v>218</v>
      </c>
      <c r="E196" s="453" t="s">
        <v>254</v>
      </c>
      <c r="F196" s="454" t="s">
        <v>231</v>
      </c>
      <c r="G196" s="461">
        <v>0</v>
      </c>
      <c r="H196" s="461">
        <f>I196</f>
        <v>108</v>
      </c>
      <c r="I196" s="461">
        <v>108</v>
      </c>
      <c r="J196" s="461" t="s">
        <v>231</v>
      </c>
      <c r="K196" s="461" t="s">
        <v>231</v>
      </c>
      <c r="L196" s="461">
        <v>136</v>
      </c>
      <c r="M196" s="461">
        <v>68</v>
      </c>
      <c r="N196" s="461">
        <v>68</v>
      </c>
      <c r="O196" s="461"/>
      <c r="P196" s="461"/>
      <c r="Q196" s="461">
        <v>136</v>
      </c>
      <c r="R196" s="461"/>
      <c r="S196" s="461"/>
      <c r="T196" s="461"/>
      <c r="U196" s="461"/>
      <c r="V196" s="461"/>
      <c r="W196" s="461"/>
      <c r="X196" s="461"/>
      <c r="Y196" s="461"/>
      <c r="Z196" s="461"/>
      <c r="AA196" s="461"/>
      <c r="AB196" s="461"/>
      <c r="AC196" s="475"/>
    </row>
    <row r="197" spans="1:29" s="447" customFormat="1" ht="18" customHeight="1">
      <c r="A197" s="612"/>
      <c r="B197" s="641" t="s">
        <v>139</v>
      </c>
      <c r="C197" s="621"/>
      <c r="D197" s="608" t="s">
        <v>255</v>
      </c>
      <c r="E197" s="461" t="s">
        <v>248</v>
      </c>
      <c r="F197" s="466" t="s">
        <v>231</v>
      </c>
      <c r="G197" s="585">
        <f>H196</f>
        <v>108</v>
      </c>
      <c r="H197" s="585">
        <f>H196+I197</f>
        <v>2328</v>
      </c>
      <c r="I197" s="585">
        <v>2220</v>
      </c>
      <c r="J197" s="585" t="s">
        <v>231</v>
      </c>
      <c r="K197" s="585" t="s">
        <v>231</v>
      </c>
      <c r="L197" s="585">
        <v>116</v>
      </c>
      <c r="M197" s="585">
        <v>58</v>
      </c>
      <c r="N197" s="585">
        <v>58</v>
      </c>
      <c r="O197" s="585"/>
      <c r="P197" s="585"/>
      <c r="Q197" s="585">
        <v>116</v>
      </c>
      <c r="R197" s="585"/>
      <c r="S197" s="585"/>
      <c r="T197" s="585"/>
      <c r="U197" s="585"/>
      <c r="V197" s="585"/>
      <c r="W197" s="585"/>
      <c r="X197" s="585"/>
      <c r="Y197" s="585"/>
      <c r="Z197" s="585"/>
      <c r="AA197" s="585"/>
      <c r="AB197" s="585"/>
      <c r="AC197" s="693"/>
    </row>
    <row r="198" spans="1:29" s="447" customFormat="1" ht="18" customHeight="1">
      <c r="A198" s="612"/>
      <c r="B198" s="642"/>
      <c r="C198" s="621"/>
      <c r="D198" s="609"/>
      <c r="E198" s="461" t="s">
        <v>249</v>
      </c>
      <c r="F198" s="466" t="s">
        <v>231</v>
      </c>
      <c r="G198" s="586"/>
      <c r="H198" s="586"/>
      <c r="I198" s="586"/>
      <c r="J198" s="586"/>
      <c r="K198" s="586"/>
      <c r="L198" s="586"/>
      <c r="M198" s="586"/>
      <c r="N198" s="586"/>
      <c r="O198" s="586"/>
      <c r="P198" s="586"/>
      <c r="Q198" s="586"/>
      <c r="R198" s="586"/>
      <c r="S198" s="586"/>
      <c r="T198" s="586"/>
      <c r="U198" s="586"/>
      <c r="V198" s="586"/>
      <c r="W198" s="586"/>
      <c r="X198" s="586"/>
      <c r="Y198" s="586"/>
      <c r="Z198" s="586"/>
      <c r="AA198" s="586"/>
      <c r="AB198" s="586"/>
      <c r="AC198" s="701"/>
    </row>
    <row r="199" spans="1:29" s="447" customFormat="1" ht="18" customHeight="1">
      <c r="A199" s="612"/>
      <c r="B199" s="634"/>
      <c r="C199" s="621"/>
      <c r="D199" s="610"/>
      <c r="E199" s="473" t="s">
        <v>250</v>
      </c>
      <c r="F199" s="466" t="s">
        <v>231</v>
      </c>
      <c r="G199" s="587"/>
      <c r="H199" s="587"/>
      <c r="I199" s="587"/>
      <c r="J199" s="587"/>
      <c r="K199" s="587"/>
      <c r="L199" s="587"/>
      <c r="M199" s="587"/>
      <c r="N199" s="587"/>
      <c r="O199" s="587"/>
      <c r="P199" s="587"/>
      <c r="Q199" s="587"/>
      <c r="R199" s="587"/>
      <c r="S199" s="587"/>
      <c r="T199" s="587"/>
      <c r="U199" s="587"/>
      <c r="V199" s="587"/>
      <c r="W199" s="587"/>
      <c r="X199" s="587"/>
      <c r="Y199" s="587"/>
      <c r="Z199" s="587"/>
      <c r="AA199" s="587"/>
      <c r="AB199" s="587"/>
      <c r="AC199" s="694"/>
    </row>
    <row r="200" spans="1:29" s="447" customFormat="1" ht="18" customHeight="1" thickBot="1">
      <c r="A200" s="612"/>
      <c r="B200" s="467" t="s">
        <v>140</v>
      </c>
      <c r="C200" s="622"/>
      <c r="D200" s="468" t="s">
        <v>218</v>
      </c>
      <c r="E200" s="462" t="s">
        <v>254</v>
      </c>
      <c r="F200" s="469" t="s">
        <v>231</v>
      </c>
      <c r="G200" s="461">
        <f>H197</f>
        <v>2328</v>
      </c>
      <c r="H200" s="461">
        <f>H197+I200</f>
        <v>2436</v>
      </c>
      <c r="I200" s="461">
        <v>108</v>
      </c>
      <c r="J200" s="461" t="s">
        <v>231</v>
      </c>
      <c r="K200" s="461" t="s">
        <v>231</v>
      </c>
      <c r="L200" s="461">
        <v>136</v>
      </c>
      <c r="M200" s="461">
        <v>68</v>
      </c>
      <c r="N200" s="461">
        <v>68</v>
      </c>
      <c r="O200" s="461"/>
      <c r="P200" s="461"/>
      <c r="Q200" s="461">
        <v>136</v>
      </c>
      <c r="R200" s="473"/>
      <c r="S200" s="473"/>
      <c r="T200" s="473"/>
      <c r="U200" s="473"/>
      <c r="V200" s="473"/>
      <c r="W200" s="461"/>
      <c r="X200" s="461"/>
      <c r="Y200" s="461"/>
      <c r="Z200" s="461"/>
      <c r="AA200" s="461"/>
      <c r="AB200" s="461"/>
      <c r="AC200" s="475"/>
    </row>
    <row r="201" spans="1:29" ht="18" customHeight="1">
      <c r="A201" s="612"/>
      <c r="B201" s="57" t="s">
        <v>141</v>
      </c>
      <c r="C201" s="616" t="s">
        <v>142</v>
      </c>
      <c r="D201" s="5" t="s">
        <v>176</v>
      </c>
      <c r="E201" s="4" t="s">
        <v>236</v>
      </c>
      <c r="F201" s="38" t="s">
        <v>278</v>
      </c>
      <c r="G201" s="4">
        <v>0</v>
      </c>
      <c r="H201" s="4">
        <f>I201</f>
        <v>1722.3</v>
      </c>
      <c r="I201" s="4">
        <v>1722.3</v>
      </c>
      <c r="J201" s="4" t="s">
        <v>278</v>
      </c>
      <c r="K201" s="4" t="s">
        <v>278</v>
      </c>
      <c r="L201" s="4">
        <v>131.6</v>
      </c>
      <c r="M201" s="4">
        <v>65.8</v>
      </c>
      <c r="N201" s="4">
        <v>65.8</v>
      </c>
      <c r="O201" s="4"/>
      <c r="P201" s="4"/>
      <c r="Q201" s="4">
        <v>62.6</v>
      </c>
      <c r="R201" s="4">
        <v>69</v>
      </c>
      <c r="S201" s="4">
        <v>26</v>
      </c>
      <c r="T201" s="4">
        <v>500</v>
      </c>
      <c r="U201" s="4">
        <v>26</v>
      </c>
      <c r="V201" s="4">
        <v>69</v>
      </c>
      <c r="W201" s="4"/>
      <c r="X201" s="4"/>
      <c r="Y201" s="4"/>
      <c r="Z201" s="4"/>
      <c r="AA201" s="4"/>
      <c r="AB201" s="4"/>
      <c r="AC201" s="96"/>
    </row>
    <row r="202" spans="1:29" ht="18" customHeight="1" thickBot="1">
      <c r="A202" s="612"/>
      <c r="B202" s="59" t="s">
        <v>37</v>
      </c>
      <c r="C202" s="623"/>
      <c r="D202" s="119" t="s">
        <v>190</v>
      </c>
      <c r="E202" s="8"/>
      <c r="F202" s="123" t="s">
        <v>231</v>
      </c>
      <c r="G202" s="8">
        <f>H201</f>
        <v>1722.3</v>
      </c>
      <c r="H202" s="8">
        <f>H201+I202</f>
        <v>2016.6</v>
      </c>
      <c r="I202" s="8">
        <v>294.3</v>
      </c>
      <c r="J202" s="8" t="s">
        <v>231</v>
      </c>
      <c r="K202" s="8" t="s">
        <v>231</v>
      </c>
      <c r="L202" s="8">
        <v>136</v>
      </c>
      <c r="M202" s="8">
        <v>68</v>
      </c>
      <c r="N202" s="8">
        <v>68</v>
      </c>
      <c r="O202" s="8"/>
      <c r="P202" s="8"/>
      <c r="Q202" s="8">
        <v>136</v>
      </c>
      <c r="R202" s="51"/>
      <c r="S202" s="51"/>
      <c r="T202" s="51"/>
      <c r="U202" s="51"/>
      <c r="V202" s="51"/>
      <c r="W202" s="8"/>
      <c r="X202" s="8"/>
      <c r="Y202" s="8"/>
      <c r="Z202" s="8"/>
      <c r="AA202" s="8"/>
      <c r="AB202" s="8"/>
      <c r="AC202" s="98"/>
    </row>
    <row r="203" spans="1:29" ht="18" customHeight="1">
      <c r="A203" s="612"/>
      <c r="B203" s="54" t="s">
        <v>143</v>
      </c>
      <c r="C203" s="624" t="s">
        <v>72</v>
      </c>
      <c r="D203" s="11" t="s">
        <v>183</v>
      </c>
      <c r="E203" s="10" t="s">
        <v>228</v>
      </c>
      <c r="F203" s="124" t="s">
        <v>229</v>
      </c>
      <c r="G203" s="10">
        <v>0</v>
      </c>
      <c r="H203" s="10">
        <f>I203</f>
        <v>640.2</v>
      </c>
      <c r="I203" s="10">
        <v>640.2</v>
      </c>
      <c r="J203" s="10" t="s">
        <v>229</v>
      </c>
      <c r="K203" s="10" t="s">
        <v>229</v>
      </c>
      <c r="L203" s="10">
        <v>135</v>
      </c>
      <c r="M203" s="10">
        <v>67.5</v>
      </c>
      <c r="N203" s="10">
        <v>67.5</v>
      </c>
      <c r="O203" s="10"/>
      <c r="P203" s="10"/>
      <c r="Q203" s="10">
        <v>121</v>
      </c>
      <c r="R203" s="10">
        <v>40</v>
      </c>
      <c r="S203" s="10"/>
      <c r="T203" s="10">
        <v>50</v>
      </c>
      <c r="U203" s="10"/>
      <c r="V203" s="10">
        <v>40</v>
      </c>
      <c r="W203" s="10"/>
      <c r="X203" s="10"/>
      <c r="Y203" s="10"/>
      <c r="Z203" s="10"/>
      <c r="AA203" s="10"/>
      <c r="AB203" s="10"/>
      <c r="AC203" s="99"/>
    </row>
    <row r="204" spans="1:29" ht="18" customHeight="1">
      <c r="A204" s="612"/>
      <c r="B204" s="55" t="s">
        <v>144</v>
      </c>
      <c r="C204" s="617"/>
      <c r="D204" s="13" t="s">
        <v>198</v>
      </c>
      <c r="E204" s="12" t="s">
        <v>291</v>
      </c>
      <c r="F204" s="125" t="s">
        <v>231</v>
      </c>
      <c r="G204" s="12">
        <f>H203</f>
        <v>640.2</v>
      </c>
      <c r="H204" s="12">
        <f>H203+I204</f>
        <v>1150.2</v>
      </c>
      <c r="I204" s="12">
        <v>510</v>
      </c>
      <c r="J204" s="12" t="s">
        <v>231</v>
      </c>
      <c r="K204" s="12" t="s">
        <v>231</v>
      </c>
      <c r="L204" s="12">
        <v>140</v>
      </c>
      <c r="M204" s="12">
        <v>70</v>
      </c>
      <c r="N204" s="12">
        <v>70</v>
      </c>
      <c r="O204" s="12"/>
      <c r="P204" s="12"/>
      <c r="Q204" s="12">
        <v>140</v>
      </c>
      <c r="R204" s="60"/>
      <c r="S204" s="60"/>
      <c r="T204" s="60"/>
      <c r="U204" s="60"/>
      <c r="V204" s="60"/>
      <c r="W204" s="12"/>
      <c r="X204" s="12"/>
      <c r="Y204" s="12"/>
      <c r="Z204" s="12"/>
      <c r="AA204" s="12"/>
      <c r="AB204" s="12"/>
      <c r="AC204" s="100"/>
    </row>
    <row r="205" spans="1:29" ht="18" customHeight="1">
      <c r="A205" s="612"/>
      <c r="B205" s="55" t="s">
        <v>34</v>
      </c>
      <c r="C205" s="617"/>
      <c r="D205" s="13" t="s">
        <v>191</v>
      </c>
      <c r="E205" s="584" t="s">
        <v>228</v>
      </c>
      <c r="F205" s="602" t="s">
        <v>229</v>
      </c>
      <c r="G205" s="584">
        <f>H204</f>
        <v>1150.2</v>
      </c>
      <c r="H205" s="584">
        <f>H204+I205</f>
        <v>3323.3999999999996</v>
      </c>
      <c r="I205" s="584">
        <v>2173.2</v>
      </c>
      <c r="J205" s="584" t="s">
        <v>229</v>
      </c>
      <c r="K205" s="584" t="s">
        <v>229</v>
      </c>
      <c r="L205" s="584">
        <v>135</v>
      </c>
      <c r="M205" s="584">
        <v>67.5</v>
      </c>
      <c r="N205" s="584">
        <v>67.5</v>
      </c>
      <c r="O205" s="584"/>
      <c r="P205" s="584"/>
      <c r="Q205" s="584">
        <v>121</v>
      </c>
      <c r="R205" s="584">
        <v>40</v>
      </c>
      <c r="S205" s="584"/>
      <c r="T205" s="584">
        <v>50</v>
      </c>
      <c r="U205" s="584"/>
      <c r="V205" s="584">
        <v>40</v>
      </c>
      <c r="W205" s="599"/>
      <c r="X205" s="599"/>
      <c r="Y205" s="599"/>
      <c r="Z205" s="599"/>
      <c r="AA205" s="599"/>
      <c r="AB205" s="599"/>
      <c r="AC205" s="698"/>
    </row>
    <row r="206" spans="1:29" ht="18" customHeight="1">
      <c r="A206" s="612"/>
      <c r="B206" s="55" t="s">
        <v>295</v>
      </c>
      <c r="C206" s="617"/>
      <c r="D206" s="13" t="s">
        <v>193</v>
      </c>
      <c r="E206" s="519"/>
      <c r="F206" s="607"/>
      <c r="G206" s="519"/>
      <c r="H206" s="519"/>
      <c r="I206" s="519"/>
      <c r="J206" s="519"/>
      <c r="K206" s="519"/>
      <c r="L206" s="519"/>
      <c r="M206" s="519"/>
      <c r="N206" s="519"/>
      <c r="O206" s="519"/>
      <c r="P206" s="519"/>
      <c r="Q206" s="519"/>
      <c r="R206" s="519"/>
      <c r="S206" s="519"/>
      <c r="T206" s="519"/>
      <c r="U206" s="519"/>
      <c r="V206" s="519"/>
      <c r="W206" s="600"/>
      <c r="X206" s="600"/>
      <c r="Y206" s="600"/>
      <c r="Z206" s="600"/>
      <c r="AA206" s="600"/>
      <c r="AB206" s="600"/>
      <c r="AC206" s="699"/>
    </row>
    <row r="207" spans="1:29" ht="18" customHeight="1" thickBot="1">
      <c r="A207" s="612"/>
      <c r="B207" s="64" t="s">
        <v>145</v>
      </c>
      <c r="C207" s="617"/>
      <c r="D207" s="24" t="s">
        <v>191</v>
      </c>
      <c r="E207" s="520"/>
      <c r="F207" s="603"/>
      <c r="G207" s="520"/>
      <c r="H207" s="520"/>
      <c r="I207" s="520"/>
      <c r="J207" s="520"/>
      <c r="K207" s="520"/>
      <c r="L207" s="520"/>
      <c r="M207" s="520"/>
      <c r="N207" s="520"/>
      <c r="O207" s="520"/>
      <c r="P207" s="520"/>
      <c r="Q207" s="520"/>
      <c r="R207" s="520"/>
      <c r="S207" s="520"/>
      <c r="T207" s="520"/>
      <c r="U207" s="520"/>
      <c r="V207" s="520"/>
      <c r="W207" s="601"/>
      <c r="X207" s="601"/>
      <c r="Y207" s="601"/>
      <c r="Z207" s="601"/>
      <c r="AA207" s="601"/>
      <c r="AB207" s="601"/>
      <c r="AC207" s="700"/>
    </row>
    <row r="208" spans="1:29" ht="18" customHeight="1">
      <c r="A208" s="612"/>
      <c r="B208" s="57" t="s">
        <v>31</v>
      </c>
      <c r="C208" s="616" t="s">
        <v>74</v>
      </c>
      <c r="D208" s="118" t="s">
        <v>201</v>
      </c>
      <c r="E208" s="4"/>
      <c r="F208" s="38" t="s">
        <v>231</v>
      </c>
      <c r="G208" s="4">
        <v>0</v>
      </c>
      <c r="H208" s="4">
        <f>I208</f>
        <v>294.3</v>
      </c>
      <c r="I208" s="4">
        <v>294.3</v>
      </c>
      <c r="J208" s="4" t="s">
        <v>231</v>
      </c>
      <c r="K208" s="4" t="s">
        <v>231</v>
      </c>
      <c r="L208" s="4">
        <v>136</v>
      </c>
      <c r="M208" s="4">
        <v>68</v>
      </c>
      <c r="N208" s="4">
        <v>68</v>
      </c>
      <c r="O208" s="4"/>
      <c r="P208" s="4"/>
      <c r="Q208" s="4">
        <v>136</v>
      </c>
      <c r="R208" s="50"/>
      <c r="S208" s="50"/>
      <c r="T208" s="50"/>
      <c r="U208" s="50"/>
      <c r="V208" s="50"/>
      <c r="W208" s="4"/>
      <c r="X208" s="4"/>
      <c r="Y208" s="4"/>
      <c r="Z208" s="4"/>
      <c r="AA208" s="4"/>
      <c r="AB208" s="4"/>
      <c r="AC208" s="96"/>
    </row>
    <row r="209" spans="1:29" ht="18" customHeight="1">
      <c r="A209" s="612"/>
      <c r="B209" s="614" t="s">
        <v>146</v>
      </c>
      <c r="C209" s="617"/>
      <c r="D209" s="618" t="s">
        <v>176</v>
      </c>
      <c r="E209" s="606" t="s">
        <v>236</v>
      </c>
      <c r="F209" s="604" t="s">
        <v>278</v>
      </c>
      <c r="G209" s="28">
        <f>H208</f>
        <v>294.3</v>
      </c>
      <c r="H209" s="28">
        <f>H208+I209</f>
        <v>1911.8999999999999</v>
      </c>
      <c r="I209" s="28">
        <v>1617.6</v>
      </c>
      <c r="J209" s="606" t="s">
        <v>278</v>
      </c>
      <c r="K209" s="606" t="s">
        <v>278</v>
      </c>
      <c r="L209" s="606">
        <v>131.6</v>
      </c>
      <c r="M209" s="606">
        <v>65.8</v>
      </c>
      <c r="N209" s="606">
        <v>65.8</v>
      </c>
      <c r="O209" s="28"/>
      <c r="P209" s="28"/>
      <c r="Q209" s="606">
        <v>62.6</v>
      </c>
      <c r="R209" s="606">
        <v>69</v>
      </c>
      <c r="S209" s="606">
        <v>26</v>
      </c>
      <c r="T209" s="606">
        <v>500</v>
      </c>
      <c r="U209" s="606">
        <v>26</v>
      </c>
      <c r="V209" s="606">
        <v>69</v>
      </c>
      <c r="W209" s="28"/>
      <c r="X209" s="28"/>
      <c r="Y209" s="28"/>
      <c r="Z209" s="28"/>
      <c r="AA209" s="28"/>
      <c r="AB209" s="28"/>
      <c r="AC209" s="97"/>
    </row>
    <row r="210" spans="1:29" ht="18" customHeight="1" thickBot="1">
      <c r="A210" s="613"/>
      <c r="B210" s="615"/>
      <c r="C210" s="600"/>
      <c r="D210" s="619"/>
      <c r="E210" s="600"/>
      <c r="F210" s="605"/>
      <c r="G210" s="8">
        <f>H209</f>
        <v>1911.8999999999999</v>
      </c>
      <c r="H210" s="8">
        <f>H209+I210</f>
        <v>2016.1999999999998</v>
      </c>
      <c r="I210" s="8">
        <v>104.3</v>
      </c>
      <c r="J210" s="601"/>
      <c r="K210" s="601"/>
      <c r="L210" s="601"/>
      <c r="M210" s="601"/>
      <c r="N210" s="601"/>
      <c r="O210" s="8"/>
      <c r="P210" s="8"/>
      <c r="Q210" s="601"/>
      <c r="R210" s="601"/>
      <c r="S210" s="601"/>
      <c r="T210" s="601"/>
      <c r="U210" s="601"/>
      <c r="V210" s="601"/>
      <c r="W210" s="8"/>
      <c r="X210" s="8"/>
      <c r="Y210" s="8"/>
      <c r="Z210" s="8"/>
      <c r="AA210" s="8"/>
      <c r="AB210" s="8"/>
      <c r="AC210" s="98"/>
    </row>
    <row r="211" spans="1:29" ht="18" customHeight="1" thickBot="1">
      <c r="A211" s="17"/>
      <c r="B211" s="1"/>
      <c r="C211" s="2"/>
      <c r="D211" s="17"/>
      <c r="E211" s="34"/>
      <c r="F211" s="137"/>
      <c r="G211" s="46"/>
      <c r="H211" s="46"/>
      <c r="I211" s="46"/>
      <c r="J211" s="46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103"/>
    </row>
    <row r="212" spans="1:29" ht="18" customHeight="1">
      <c r="A212" s="638">
        <v>14</v>
      </c>
      <c r="B212" s="87" t="s">
        <v>295</v>
      </c>
      <c r="C212" s="625" t="s">
        <v>147</v>
      </c>
      <c r="D212" s="19" t="s">
        <v>193</v>
      </c>
      <c r="E212" s="18" t="s">
        <v>228</v>
      </c>
      <c r="F212" s="129" t="s">
        <v>229</v>
      </c>
      <c r="G212" s="588">
        <v>0</v>
      </c>
      <c r="H212" s="588">
        <f>I212</f>
        <v>2436</v>
      </c>
      <c r="I212" s="588">
        <v>2436</v>
      </c>
      <c r="J212" s="18" t="s">
        <v>229</v>
      </c>
      <c r="K212" s="83" t="s">
        <v>229</v>
      </c>
      <c r="L212" s="83">
        <v>135</v>
      </c>
      <c r="M212" s="83">
        <v>67.5</v>
      </c>
      <c r="N212" s="83">
        <v>67.5</v>
      </c>
      <c r="O212" s="83"/>
      <c r="P212" s="83"/>
      <c r="Q212" s="83">
        <v>121</v>
      </c>
      <c r="R212" s="91">
        <v>40</v>
      </c>
      <c r="S212" s="91"/>
      <c r="T212" s="91">
        <v>50</v>
      </c>
      <c r="U212" s="91"/>
      <c r="V212" s="91">
        <v>40</v>
      </c>
      <c r="W212" s="83"/>
      <c r="X212" s="83"/>
      <c r="Y212" s="83"/>
      <c r="Z212" s="83"/>
      <c r="AA212" s="83"/>
      <c r="AB212" s="83"/>
      <c r="AC212" s="84"/>
    </row>
    <row r="213" spans="1:29" ht="18" customHeight="1" thickBot="1">
      <c r="A213" s="639"/>
      <c r="B213" s="88" t="s">
        <v>300</v>
      </c>
      <c r="C213" s="623"/>
      <c r="D213" s="23" t="s">
        <v>219</v>
      </c>
      <c r="E213" s="22" t="s">
        <v>257</v>
      </c>
      <c r="F213" s="135" t="s">
        <v>256</v>
      </c>
      <c r="G213" s="601"/>
      <c r="H213" s="601"/>
      <c r="I213" s="601"/>
      <c r="J213" s="85" t="s">
        <v>256</v>
      </c>
      <c r="K213" s="85" t="s">
        <v>256</v>
      </c>
      <c r="L213" s="85">
        <v>230</v>
      </c>
      <c r="M213" s="85">
        <v>115</v>
      </c>
      <c r="N213" s="85">
        <v>115</v>
      </c>
      <c r="O213" s="85"/>
      <c r="P213" s="85"/>
      <c r="Q213" s="85">
        <v>74</v>
      </c>
      <c r="R213" s="85">
        <v>37</v>
      </c>
      <c r="S213" s="90"/>
      <c r="T213" s="90"/>
      <c r="U213" s="90"/>
      <c r="V213" s="85">
        <v>37</v>
      </c>
      <c r="W213" s="85"/>
      <c r="X213" s="85"/>
      <c r="Y213" s="85"/>
      <c r="Z213" s="85"/>
      <c r="AA213" s="85"/>
      <c r="AB213" s="85"/>
      <c r="AC213" s="92"/>
    </row>
    <row r="214" spans="1:29" ht="18" customHeight="1">
      <c r="A214" s="639"/>
      <c r="B214" s="57" t="s">
        <v>280</v>
      </c>
      <c r="C214" s="616" t="s">
        <v>148</v>
      </c>
      <c r="D214" s="5" t="s">
        <v>220</v>
      </c>
      <c r="E214" s="4" t="s">
        <v>236</v>
      </c>
      <c r="F214" s="38" t="s">
        <v>278</v>
      </c>
      <c r="G214" s="47">
        <v>0</v>
      </c>
      <c r="H214" s="47">
        <f>I214</f>
        <v>1714.8999999999999</v>
      </c>
      <c r="I214" s="89">
        <f>1617.6+97.3</f>
        <v>1714.8999999999999</v>
      </c>
      <c r="J214" s="89" t="s">
        <v>278</v>
      </c>
      <c r="K214" s="5" t="s">
        <v>278</v>
      </c>
      <c r="L214" s="5">
        <v>131.6</v>
      </c>
      <c r="M214" s="5">
        <v>65.8</v>
      </c>
      <c r="N214" s="5">
        <v>65.8</v>
      </c>
      <c r="O214" s="5"/>
      <c r="P214" s="5"/>
      <c r="Q214" s="5">
        <v>62.6</v>
      </c>
      <c r="R214" s="5">
        <v>69</v>
      </c>
      <c r="S214" s="5">
        <v>26</v>
      </c>
      <c r="T214" s="5">
        <v>500</v>
      </c>
      <c r="U214" s="5">
        <v>26</v>
      </c>
      <c r="V214" s="5">
        <v>69</v>
      </c>
      <c r="W214" s="5"/>
      <c r="X214" s="5"/>
      <c r="Y214" s="5"/>
      <c r="Z214" s="5"/>
      <c r="AA214" s="5"/>
      <c r="AB214" s="5"/>
      <c r="AC214" s="96"/>
    </row>
    <row r="215" spans="1:29" ht="18" customHeight="1" thickBot="1">
      <c r="A215" s="639"/>
      <c r="B215" s="59" t="s">
        <v>149</v>
      </c>
      <c r="C215" s="623"/>
      <c r="D215" s="119" t="s">
        <v>258</v>
      </c>
      <c r="E215" s="32" t="s">
        <v>259</v>
      </c>
      <c r="F215" s="123" t="s">
        <v>231</v>
      </c>
      <c r="G215" s="8">
        <f>H214</f>
        <v>1714.8999999999999</v>
      </c>
      <c r="H215" s="8">
        <f>H214+I215</f>
        <v>2009.1999999999998</v>
      </c>
      <c r="I215" s="8">
        <v>294.3</v>
      </c>
      <c r="J215" s="8" t="s">
        <v>231</v>
      </c>
      <c r="K215" s="8" t="s">
        <v>231</v>
      </c>
      <c r="L215" s="8">
        <v>145</v>
      </c>
      <c r="M215" s="8">
        <v>72.5</v>
      </c>
      <c r="N215" s="8">
        <v>72.5</v>
      </c>
      <c r="O215" s="8"/>
      <c r="P215" s="8"/>
      <c r="Q215" s="8">
        <v>145</v>
      </c>
      <c r="R215" s="51"/>
      <c r="S215" s="51"/>
      <c r="T215" s="51"/>
      <c r="U215" s="51"/>
      <c r="V215" s="51"/>
      <c r="W215" s="8"/>
      <c r="X215" s="8"/>
      <c r="Y215" s="8"/>
      <c r="Z215" s="8"/>
      <c r="AA215" s="8"/>
      <c r="AB215" s="8"/>
      <c r="AC215" s="98"/>
    </row>
    <row r="216" spans="1:29" ht="18" customHeight="1">
      <c r="A216" s="639"/>
      <c r="B216" s="54" t="s">
        <v>310</v>
      </c>
      <c r="C216" s="624" t="s">
        <v>150</v>
      </c>
      <c r="D216" s="11" t="s">
        <v>183</v>
      </c>
      <c r="E216" s="10" t="s">
        <v>228</v>
      </c>
      <c r="F216" s="124" t="s">
        <v>229</v>
      </c>
      <c r="G216" s="10">
        <v>0</v>
      </c>
      <c r="H216" s="10">
        <f>I216</f>
        <v>640.2</v>
      </c>
      <c r="I216" s="10">
        <v>640.2</v>
      </c>
      <c r="J216" s="10" t="s">
        <v>229</v>
      </c>
      <c r="K216" s="10" t="s">
        <v>229</v>
      </c>
      <c r="L216" s="10">
        <v>135</v>
      </c>
      <c r="M216" s="10">
        <v>67.5</v>
      </c>
      <c r="N216" s="10">
        <v>67.5</v>
      </c>
      <c r="O216" s="10"/>
      <c r="P216" s="10"/>
      <c r="Q216" s="10">
        <v>121</v>
      </c>
      <c r="R216" s="10">
        <v>40</v>
      </c>
      <c r="S216" s="10"/>
      <c r="T216" s="10">
        <v>50</v>
      </c>
      <c r="U216" s="10"/>
      <c r="V216" s="10">
        <v>40</v>
      </c>
      <c r="W216" s="10"/>
      <c r="X216" s="10"/>
      <c r="Y216" s="10"/>
      <c r="Z216" s="10"/>
      <c r="AA216" s="10"/>
      <c r="AB216" s="10"/>
      <c r="AC216" s="99"/>
    </row>
    <row r="217" spans="1:29" ht="18" customHeight="1">
      <c r="A217" s="639"/>
      <c r="B217" s="55" t="s">
        <v>311</v>
      </c>
      <c r="C217" s="617"/>
      <c r="D217" s="13" t="s">
        <v>192</v>
      </c>
      <c r="E217" s="12" t="s">
        <v>244</v>
      </c>
      <c r="F217" s="125" t="s">
        <v>231</v>
      </c>
      <c r="G217" s="12">
        <f>H216</f>
        <v>640.2</v>
      </c>
      <c r="H217" s="12">
        <f>H216+I217</f>
        <v>1150.2</v>
      </c>
      <c r="I217" s="12">
        <v>510</v>
      </c>
      <c r="J217" s="12" t="s">
        <v>231</v>
      </c>
      <c r="K217" s="12" t="s">
        <v>231</v>
      </c>
      <c r="L217" s="12">
        <v>140</v>
      </c>
      <c r="M217" s="12">
        <v>70</v>
      </c>
      <c r="N217" s="12">
        <v>70</v>
      </c>
      <c r="O217" s="12"/>
      <c r="P217" s="12"/>
      <c r="Q217" s="12">
        <v>140</v>
      </c>
      <c r="R217" s="60"/>
      <c r="S217" s="60"/>
      <c r="T217" s="60"/>
      <c r="U217" s="60"/>
      <c r="V217" s="60"/>
      <c r="W217" s="12"/>
      <c r="X217" s="12"/>
      <c r="Y217" s="12"/>
      <c r="Z217" s="12"/>
      <c r="AA217" s="12"/>
      <c r="AB217" s="12"/>
      <c r="AC217" s="100"/>
    </row>
    <row r="218" spans="1:29" ht="18" customHeight="1">
      <c r="A218" s="639"/>
      <c r="B218" s="55" t="s">
        <v>312</v>
      </c>
      <c r="C218" s="617"/>
      <c r="D218" s="13" t="s">
        <v>221</v>
      </c>
      <c r="E218" s="12" t="s">
        <v>228</v>
      </c>
      <c r="F218" s="125" t="s">
        <v>229</v>
      </c>
      <c r="G218" s="12">
        <f>H217</f>
        <v>1150.2</v>
      </c>
      <c r="H218" s="12">
        <f>H217+I218</f>
        <v>2153.2</v>
      </c>
      <c r="I218" s="12">
        <v>1003</v>
      </c>
      <c r="J218" s="12" t="s">
        <v>229</v>
      </c>
      <c r="K218" s="12" t="s">
        <v>229</v>
      </c>
      <c r="L218" s="12">
        <v>135</v>
      </c>
      <c r="M218" s="12">
        <v>67.5</v>
      </c>
      <c r="N218" s="12">
        <v>67.5</v>
      </c>
      <c r="O218" s="12"/>
      <c r="P218" s="12"/>
      <c r="Q218" s="12">
        <v>121</v>
      </c>
      <c r="R218" s="12">
        <v>40</v>
      </c>
      <c r="S218" s="12"/>
      <c r="T218" s="12">
        <v>50</v>
      </c>
      <c r="U218" s="12"/>
      <c r="V218" s="12">
        <v>40</v>
      </c>
      <c r="W218" s="12"/>
      <c r="X218" s="12"/>
      <c r="Y218" s="12"/>
      <c r="Z218" s="12"/>
      <c r="AA218" s="12"/>
      <c r="AB218" s="12"/>
      <c r="AC218" s="100"/>
    </row>
    <row r="219" spans="1:29" ht="18" customHeight="1">
      <c r="A219" s="639"/>
      <c r="B219" s="55" t="s">
        <v>151</v>
      </c>
      <c r="C219" s="617"/>
      <c r="D219" s="24" t="s">
        <v>260</v>
      </c>
      <c r="E219" s="143"/>
      <c r="F219" s="140" t="s">
        <v>231</v>
      </c>
      <c r="G219" s="12">
        <f>H218</f>
        <v>2153.2</v>
      </c>
      <c r="H219" s="12">
        <f>H218+I219</f>
        <v>2268.2</v>
      </c>
      <c r="I219" s="12">
        <v>115</v>
      </c>
      <c r="J219" s="12" t="s">
        <v>231</v>
      </c>
      <c r="K219" s="12" t="s">
        <v>231</v>
      </c>
      <c r="L219" s="12">
        <v>145</v>
      </c>
      <c r="M219" s="12">
        <v>72.5</v>
      </c>
      <c r="N219" s="12">
        <v>72.5</v>
      </c>
      <c r="O219" s="12"/>
      <c r="P219" s="12"/>
      <c r="Q219" s="12">
        <v>1450</v>
      </c>
      <c r="R219" s="60"/>
      <c r="S219" s="60"/>
      <c r="T219" s="60"/>
      <c r="U219" s="60"/>
      <c r="V219" s="60"/>
      <c r="W219" s="12"/>
      <c r="X219" s="12"/>
      <c r="Y219" s="12"/>
      <c r="Z219" s="12"/>
      <c r="AA219" s="12"/>
      <c r="AB219" s="12"/>
      <c r="AC219" s="100"/>
    </row>
    <row r="220" spans="1:29" ht="18" customHeight="1">
      <c r="A220" s="639"/>
      <c r="B220" s="64" t="s">
        <v>156</v>
      </c>
      <c r="C220" s="617"/>
      <c r="D220" s="590" t="s">
        <v>222</v>
      </c>
      <c r="E220" s="584" t="s">
        <v>263</v>
      </c>
      <c r="F220" s="602" t="s">
        <v>229</v>
      </c>
      <c r="G220" s="584">
        <f>H219</f>
        <v>2268.2</v>
      </c>
      <c r="H220" s="584">
        <f>H219+I220</f>
        <v>3317.3999999999996</v>
      </c>
      <c r="I220" s="584">
        <v>1049.2</v>
      </c>
      <c r="J220" s="584" t="s">
        <v>229</v>
      </c>
      <c r="K220" s="584" t="s">
        <v>229</v>
      </c>
      <c r="L220" s="584">
        <v>135</v>
      </c>
      <c r="M220" s="584">
        <v>67.5</v>
      </c>
      <c r="N220" s="584">
        <v>67.5</v>
      </c>
      <c r="O220" s="584"/>
      <c r="P220" s="584"/>
      <c r="Q220" s="584">
        <v>121</v>
      </c>
      <c r="R220" s="584">
        <v>40</v>
      </c>
      <c r="S220" s="584"/>
      <c r="T220" s="584">
        <v>50</v>
      </c>
      <c r="U220" s="584"/>
      <c r="V220" s="584">
        <v>40</v>
      </c>
      <c r="W220" s="599"/>
      <c r="X220" s="599"/>
      <c r="Y220" s="599"/>
      <c r="Z220" s="599"/>
      <c r="AA220" s="599"/>
      <c r="AB220" s="599"/>
      <c r="AC220" s="698"/>
    </row>
    <row r="221" spans="1:29" ht="18" customHeight="1" thickBot="1">
      <c r="A221" s="639"/>
      <c r="B221" s="64" t="s">
        <v>313</v>
      </c>
      <c r="C221" s="623"/>
      <c r="D221" s="591"/>
      <c r="E221" s="520"/>
      <c r="F221" s="603"/>
      <c r="G221" s="520"/>
      <c r="H221" s="520"/>
      <c r="I221" s="520"/>
      <c r="J221" s="520"/>
      <c r="K221" s="520"/>
      <c r="L221" s="520"/>
      <c r="M221" s="520"/>
      <c r="N221" s="520"/>
      <c r="O221" s="520"/>
      <c r="P221" s="520"/>
      <c r="Q221" s="520"/>
      <c r="R221" s="520"/>
      <c r="S221" s="520"/>
      <c r="T221" s="520"/>
      <c r="U221" s="520"/>
      <c r="V221" s="520"/>
      <c r="W221" s="601"/>
      <c r="X221" s="601"/>
      <c r="Y221" s="601"/>
      <c r="Z221" s="601"/>
      <c r="AA221" s="601"/>
      <c r="AB221" s="601"/>
      <c r="AC221" s="700"/>
    </row>
    <row r="222" spans="1:29" ht="18" customHeight="1">
      <c r="A222" s="639"/>
      <c r="B222" s="57" t="s">
        <v>152</v>
      </c>
      <c r="C222" s="616" t="s">
        <v>153</v>
      </c>
      <c r="D222" s="121" t="s">
        <v>175</v>
      </c>
      <c r="E222" s="4"/>
      <c r="F222" s="38" t="s">
        <v>231</v>
      </c>
      <c r="G222" s="4">
        <v>0</v>
      </c>
      <c r="H222" s="4">
        <f>I222</f>
        <v>294.3</v>
      </c>
      <c r="I222" s="5">
        <v>294.3</v>
      </c>
      <c r="J222" s="5" t="s">
        <v>231</v>
      </c>
      <c r="K222" s="5" t="s">
        <v>231</v>
      </c>
      <c r="L222" s="5">
        <v>136</v>
      </c>
      <c r="M222" s="5">
        <v>68</v>
      </c>
      <c r="N222" s="5">
        <v>68</v>
      </c>
      <c r="O222" s="5"/>
      <c r="P222" s="5"/>
      <c r="Q222" s="5">
        <v>136</v>
      </c>
      <c r="R222" s="52"/>
      <c r="S222" s="52"/>
      <c r="T222" s="52"/>
      <c r="U222" s="52"/>
      <c r="V222" s="52"/>
      <c r="W222" s="5"/>
      <c r="X222" s="5"/>
      <c r="Y222" s="5"/>
      <c r="Z222" s="5"/>
      <c r="AA222" s="5"/>
      <c r="AB222" s="5"/>
      <c r="AC222" s="96"/>
    </row>
    <row r="223" spans="1:29" ht="18" customHeight="1" thickBot="1">
      <c r="A223" s="640"/>
      <c r="B223" s="59" t="s">
        <v>301</v>
      </c>
      <c r="C223" s="623"/>
      <c r="D223" s="48" t="s">
        <v>286</v>
      </c>
      <c r="E223" s="8" t="s">
        <v>287</v>
      </c>
      <c r="F223" s="123" t="s">
        <v>278</v>
      </c>
      <c r="G223" s="8">
        <f>H222</f>
        <v>294.3</v>
      </c>
      <c r="H223" s="8">
        <f>H222+I223</f>
        <v>2049.5</v>
      </c>
      <c r="I223" s="8">
        <f>1617.6+137.6</f>
        <v>1755.1999999999998</v>
      </c>
      <c r="J223" s="8" t="s">
        <v>278</v>
      </c>
      <c r="K223" s="8" t="s">
        <v>278</v>
      </c>
      <c r="L223" s="8">
        <v>150</v>
      </c>
      <c r="M223" s="8">
        <v>75</v>
      </c>
      <c r="N223" s="8">
        <v>75</v>
      </c>
      <c r="O223" s="8"/>
      <c r="P223" s="8"/>
      <c r="Q223" s="8">
        <v>63</v>
      </c>
      <c r="R223" s="8">
        <v>78</v>
      </c>
      <c r="S223" s="8">
        <v>26</v>
      </c>
      <c r="T223" s="8">
        <v>500</v>
      </c>
      <c r="U223" s="8">
        <v>26</v>
      </c>
      <c r="V223" s="8">
        <v>78</v>
      </c>
      <c r="W223" s="8"/>
      <c r="X223" s="8"/>
      <c r="Y223" s="8"/>
      <c r="Z223" s="8"/>
      <c r="AA223" s="8"/>
      <c r="AB223" s="8"/>
      <c r="AC223" s="98"/>
    </row>
    <row r="224" spans="1:29" ht="18" customHeight="1" thickBot="1">
      <c r="A224" s="17"/>
      <c r="B224" s="1"/>
      <c r="C224" s="2"/>
      <c r="D224" s="17"/>
      <c r="E224" s="34"/>
      <c r="F224" s="137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103"/>
    </row>
    <row r="225" spans="1:29" s="447" customFormat="1" ht="18" customHeight="1">
      <c r="A225" s="611">
        <v>15</v>
      </c>
      <c r="B225" s="451" t="s">
        <v>154</v>
      </c>
      <c r="C225" s="670" t="s">
        <v>155</v>
      </c>
      <c r="D225" s="452"/>
      <c r="E225" s="453"/>
      <c r="F225" s="454"/>
      <c r="G225" s="459">
        <v>0</v>
      </c>
      <c r="H225" s="459" t="s">
        <v>94</v>
      </c>
      <c r="I225" s="459" t="s">
        <v>94</v>
      </c>
      <c r="J225" s="459"/>
      <c r="K225" s="459"/>
      <c r="L225" s="459"/>
      <c r="M225" s="459"/>
      <c r="N225" s="459"/>
      <c r="O225" s="459"/>
      <c r="P225" s="459"/>
      <c r="Q225" s="459"/>
      <c r="R225" s="459"/>
      <c r="S225" s="459"/>
      <c r="T225" s="459"/>
      <c r="U225" s="459"/>
      <c r="V225" s="459"/>
      <c r="W225" s="459"/>
      <c r="X225" s="459"/>
      <c r="Y225" s="459"/>
      <c r="Z225" s="459"/>
      <c r="AA225" s="459"/>
      <c r="AB225" s="459"/>
      <c r="AC225" s="460"/>
    </row>
    <row r="226" spans="1:29" s="253" customFormat="1" ht="18" customHeight="1">
      <c r="A226" s="612"/>
      <c r="B226" s="482" t="s">
        <v>602</v>
      </c>
      <c r="C226" s="671"/>
      <c r="D226" s="484" t="s">
        <v>224</v>
      </c>
      <c r="E226" s="485" t="s">
        <v>94</v>
      </c>
      <c r="F226" s="486" t="s">
        <v>94</v>
      </c>
      <c r="G226" s="487"/>
      <c r="H226" s="487"/>
      <c r="I226" s="487">
        <v>1260</v>
      </c>
      <c r="J226" s="487" t="s">
        <v>256</v>
      </c>
      <c r="K226" s="487" t="s">
        <v>256</v>
      </c>
      <c r="L226" s="487">
        <v>190</v>
      </c>
      <c r="M226" s="487">
        <v>95</v>
      </c>
      <c r="N226" s="487">
        <v>95</v>
      </c>
      <c r="O226" s="487"/>
      <c r="P226" s="487"/>
      <c r="Q226" s="487">
        <v>70</v>
      </c>
      <c r="R226" s="487">
        <v>35</v>
      </c>
      <c r="S226" s="487"/>
      <c r="T226" s="487"/>
      <c r="U226" s="487"/>
      <c r="V226" s="487">
        <v>35</v>
      </c>
      <c r="W226" s="487"/>
      <c r="X226" s="487"/>
      <c r="Y226" s="487"/>
      <c r="Z226" s="487"/>
      <c r="AA226" s="487"/>
      <c r="AB226" s="487"/>
      <c r="AC226" s="488"/>
    </row>
    <row r="227" spans="1:29" s="253" customFormat="1" ht="18" customHeight="1">
      <c r="A227" s="612"/>
      <c r="B227" s="483" t="s">
        <v>605</v>
      </c>
      <c r="C227" s="671"/>
      <c r="D227" s="489"/>
      <c r="E227" s="490"/>
      <c r="F227" s="491"/>
      <c r="G227" s="492"/>
      <c r="H227" s="492"/>
      <c r="I227" s="492"/>
      <c r="J227" s="492"/>
      <c r="K227" s="492"/>
      <c r="L227" s="492"/>
      <c r="M227" s="492"/>
      <c r="N227" s="492"/>
      <c r="O227" s="492"/>
      <c r="P227" s="492"/>
      <c r="Q227" s="492"/>
      <c r="R227" s="492"/>
      <c r="S227" s="492"/>
      <c r="T227" s="492"/>
      <c r="U227" s="492"/>
      <c r="V227" s="492"/>
      <c r="W227" s="492"/>
      <c r="X227" s="492"/>
      <c r="Y227" s="492"/>
      <c r="Z227" s="492"/>
      <c r="AA227" s="492"/>
      <c r="AB227" s="492"/>
      <c r="AC227" s="493"/>
    </row>
    <row r="228" spans="1:29" s="447" customFormat="1" ht="18" customHeight="1">
      <c r="A228" s="612"/>
      <c r="B228" s="450" t="s">
        <v>295</v>
      </c>
      <c r="C228" s="671"/>
      <c r="D228" s="465" t="s">
        <v>223</v>
      </c>
      <c r="E228" s="461" t="s">
        <v>94</v>
      </c>
      <c r="F228" s="466" t="s">
        <v>94</v>
      </c>
      <c r="G228" s="405" t="s">
        <v>94</v>
      </c>
      <c r="H228" s="405" t="s">
        <v>94</v>
      </c>
      <c r="I228" s="405" t="s">
        <v>94</v>
      </c>
      <c r="J228" s="405"/>
      <c r="K228" s="405"/>
      <c r="L228" s="405"/>
      <c r="M228" s="405"/>
      <c r="N228" s="405"/>
      <c r="O228" s="405"/>
      <c r="P228" s="405"/>
      <c r="Q228" s="405"/>
      <c r="R228" s="405"/>
      <c r="S228" s="405"/>
      <c r="T228" s="405"/>
      <c r="U228" s="405"/>
      <c r="V228" s="405"/>
      <c r="W228" s="405"/>
      <c r="X228" s="405"/>
      <c r="Y228" s="405"/>
      <c r="Z228" s="405"/>
      <c r="AA228" s="405"/>
      <c r="AB228" s="405"/>
      <c r="AC228" s="476"/>
    </row>
    <row r="229" spans="1:29" s="253" customFormat="1" ht="18" customHeight="1" thickBot="1">
      <c r="A229" s="612"/>
      <c r="B229" s="477" t="s">
        <v>156</v>
      </c>
      <c r="C229" s="672"/>
      <c r="D229" s="478" t="s">
        <v>222</v>
      </c>
      <c r="E229" s="254" t="s">
        <v>228</v>
      </c>
      <c r="F229" s="479" t="s">
        <v>229</v>
      </c>
      <c r="G229" s="480" t="s">
        <v>94</v>
      </c>
      <c r="H229" s="480">
        <v>2497</v>
      </c>
      <c r="I229" s="480" t="s">
        <v>94</v>
      </c>
      <c r="J229" s="480" t="s">
        <v>229</v>
      </c>
      <c r="K229" s="480" t="s">
        <v>229</v>
      </c>
      <c r="L229" s="480">
        <v>135</v>
      </c>
      <c r="M229" s="480">
        <v>67.5</v>
      </c>
      <c r="N229" s="480">
        <v>67.5</v>
      </c>
      <c r="O229" s="480"/>
      <c r="P229" s="480"/>
      <c r="Q229" s="480">
        <v>121</v>
      </c>
      <c r="R229" s="480">
        <v>40</v>
      </c>
      <c r="S229" s="480"/>
      <c r="T229" s="480">
        <v>50</v>
      </c>
      <c r="U229" s="480"/>
      <c r="V229" s="480">
        <v>40</v>
      </c>
      <c r="W229" s="480"/>
      <c r="X229" s="480"/>
      <c r="Y229" s="480"/>
      <c r="Z229" s="480"/>
      <c r="AA229" s="480"/>
      <c r="AB229" s="480"/>
      <c r="AC229" s="481"/>
    </row>
    <row r="230" spans="1:29" ht="18" customHeight="1">
      <c r="A230" s="612"/>
      <c r="B230" s="675" t="s">
        <v>157</v>
      </c>
      <c r="C230" s="616" t="s">
        <v>158</v>
      </c>
      <c r="D230" s="677" t="s">
        <v>269</v>
      </c>
      <c r="E230" s="679" t="s">
        <v>288</v>
      </c>
      <c r="F230" s="673" t="s">
        <v>231</v>
      </c>
      <c r="G230" s="4">
        <v>0</v>
      </c>
      <c r="H230" s="4">
        <f>I230</f>
        <v>626.3</v>
      </c>
      <c r="I230" s="4">
        <v>626.3</v>
      </c>
      <c r="J230" s="679" t="s">
        <v>278</v>
      </c>
      <c r="K230" s="679" t="s">
        <v>278</v>
      </c>
      <c r="L230" s="679">
        <v>131.6</v>
      </c>
      <c r="M230" s="679">
        <v>65.8</v>
      </c>
      <c r="N230" s="679">
        <v>66.8</v>
      </c>
      <c r="O230" s="4"/>
      <c r="P230" s="4"/>
      <c r="Q230" s="679">
        <v>62.6</v>
      </c>
      <c r="R230" s="679">
        <v>69</v>
      </c>
      <c r="S230" s="679">
        <v>26</v>
      </c>
      <c r="T230" s="679">
        <v>500</v>
      </c>
      <c r="U230" s="679">
        <v>26</v>
      </c>
      <c r="V230" s="679">
        <v>69</v>
      </c>
      <c r="W230" s="4"/>
      <c r="X230" s="4"/>
      <c r="Y230" s="4"/>
      <c r="Z230" s="4"/>
      <c r="AA230" s="4"/>
      <c r="AB230" s="4"/>
      <c r="AC230" s="96"/>
    </row>
    <row r="231" spans="1:29" ht="18" customHeight="1">
      <c r="A231" s="612"/>
      <c r="B231" s="676"/>
      <c r="C231" s="600"/>
      <c r="D231" s="678"/>
      <c r="E231" s="589"/>
      <c r="F231" s="674"/>
      <c r="G231" s="28">
        <f>H230</f>
        <v>626.3</v>
      </c>
      <c r="H231" s="28">
        <f>H230+I231</f>
        <v>2243.8999999999996</v>
      </c>
      <c r="I231" s="28">
        <v>1617.6</v>
      </c>
      <c r="J231" s="589"/>
      <c r="K231" s="589"/>
      <c r="L231" s="589"/>
      <c r="M231" s="589"/>
      <c r="N231" s="589"/>
      <c r="O231" s="28"/>
      <c r="P231" s="28"/>
      <c r="Q231" s="589"/>
      <c r="R231" s="589"/>
      <c r="S231" s="589"/>
      <c r="T231" s="589"/>
      <c r="U231" s="589"/>
      <c r="V231" s="589"/>
      <c r="W231" s="28"/>
      <c r="X231" s="28"/>
      <c r="Y231" s="28"/>
      <c r="Z231" s="28"/>
      <c r="AA231" s="28"/>
      <c r="AB231" s="28"/>
      <c r="AC231" s="97"/>
    </row>
    <row r="232" spans="1:29" ht="18" customHeight="1" thickBot="1">
      <c r="A232" s="612"/>
      <c r="B232" s="59" t="s">
        <v>31</v>
      </c>
      <c r="C232" s="601"/>
      <c r="D232" s="119" t="s">
        <v>175</v>
      </c>
      <c r="E232" s="8"/>
      <c r="F232" s="123" t="s">
        <v>231</v>
      </c>
      <c r="G232" s="8">
        <f>H231</f>
        <v>2243.8999999999996</v>
      </c>
      <c r="H232" s="8">
        <f>H231+I232</f>
        <v>2538.2</v>
      </c>
      <c r="I232" s="8">
        <v>294.3</v>
      </c>
      <c r="J232" s="8" t="s">
        <v>231</v>
      </c>
      <c r="K232" s="8" t="s">
        <v>231</v>
      </c>
      <c r="L232" s="49">
        <v>136</v>
      </c>
      <c r="M232" s="49">
        <v>68</v>
      </c>
      <c r="N232" s="49">
        <v>68</v>
      </c>
      <c r="O232" s="8"/>
      <c r="P232" s="8"/>
      <c r="Q232" s="49">
        <v>136</v>
      </c>
      <c r="R232" s="51"/>
      <c r="S232" s="51"/>
      <c r="T232" s="51"/>
      <c r="U232" s="51"/>
      <c r="V232" s="51"/>
      <c r="W232" s="8"/>
      <c r="X232" s="8"/>
      <c r="Y232" s="8"/>
      <c r="Z232" s="8"/>
      <c r="AA232" s="8"/>
      <c r="AB232" s="8"/>
      <c r="AC232" s="98"/>
    </row>
    <row r="233" spans="1:29" ht="18" customHeight="1">
      <c r="A233" s="612"/>
      <c r="B233" s="54" t="s">
        <v>159</v>
      </c>
      <c r="C233" s="624" t="s">
        <v>160</v>
      </c>
      <c r="D233" s="11" t="s">
        <v>183</v>
      </c>
      <c r="E233" s="10" t="s">
        <v>228</v>
      </c>
      <c r="F233" s="124" t="s">
        <v>229</v>
      </c>
      <c r="G233" s="10">
        <v>0</v>
      </c>
      <c r="H233" s="10">
        <f>I233</f>
        <v>640.2</v>
      </c>
      <c r="I233" s="10">
        <v>640.2</v>
      </c>
      <c r="J233" s="10" t="s">
        <v>229</v>
      </c>
      <c r="K233" s="10" t="s">
        <v>229</v>
      </c>
      <c r="L233" s="10">
        <v>135</v>
      </c>
      <c r="M233" s="10">
        <v>67.5</v>
      </c>
      <c r="N233" s="10">
        <v>67.5</v>
      </c>
      <c r="O233" s="10"/>
      <c r="P233" s="10"/>
      <c r="Q233" s="10">
        <v>121</v>
      </c>
      <c r="R233" s="10">
        <v>40</v>
      </c>
      <c r="S233" s="10"/>
      <c r="T233" s="10">
        <v>50</v>
      </c>
      <c r="U233" s="10"/>
      <c r="V233" s="10">
        <v>40</v>
      </c>
      <c r="W233" s="10"/>
      <c r="X233" s="10"/>
      <c r="Y233" s="10"/>
      <c r="Z233" s="10"/>
      <c r="AA233" s="10"/>
      <c r="AB233" s="10"/>
      <c r="AC233" s="99"/>
    </row>
    <row r="234" spans="1:29" ht="18" customHeight="1">
      <c r="A234" s="612"/>
      <c r="B234" s="55" t="s">
        <v>290</v>
      </c>
      <c r="C234" s="648"/>
      <c r="D234" s="13" t="s">
        <v>192</v>
      </c>
      <c r="E234" s="12" t="s">
        <v>244</v>
      </c>
      <c r="F234" s="125" t="s">
        <v>231</v>
      </c>
      <c r="G234" s="12">
        <f>H233</f>
        <v>640.2</v>
      </c>
      <c r="H234" s="12">
        <f>H233+I234</f>
        <v>1150.2</v>
      </c>
      <c r="I234" s="12">
        <v>510</v>
      </c>
      <c r="J234" s="12" t="s">
        <v>231</v>
      </c>
      <c r="K234" s="12" t="s">
        <v>231</v>
      </c>
      <c r="L234" s="12">
        <v>140</v>
      </c>
      <c r="M234" s="12">
        <v>70</v>
      </c>
      <c r="N234" s="12">
        <v>70</v>
      </c>
      <c r="O234" s="12"/>
      <c r="P234" s="12"/>
      <c r="Q234" s="12">
        <v>140</v>
      </c>
      <c r="R234" s="60"/>
      <c r="S234" s="60"/>
      <c r="T234" s="60"/>
      <c r="U234" s="60"/>
      <c r="V234" s="60"/>
      <c r="W234" s="12"/>
      <c r="X234" s="12"/>
      <c r="Y234" s="12"/>
      <c r="Z234" s="12"/>
      <c r="AA234" s="12"/>
      <c r="AB234" s="12"/>
      <c r="AC234" s="100"/>
    </row>
    <row r="235" spans="1:29" ht="18" customHeight="1">
      <c r="A235" s="612"/>
      <c r="B235" s="55" t="s">
        <v>34</v>
      </c>
      <c r="C235" s="648"/>
      <c r="D235" s="13" t="s">
        <v>191</v>
      </c>
      <c r="E235" s="584" t="s">
        <v>228</v>
      </c>
      <c r="F235" s="602" t="s">
        <v>229</v>
      </c>
      <c r="G235" s="584">
        <f>H234</f>
        <v>1150.2</v>
      </c>
      <c r="H235" s="584">
        <f>H234+I235</f>
        <v>3323.3999999999996</v>
      </c>
      <c r="I235" s="584">
        <v>2173.2</v>
      </c>
      <c r="J235" s="584" t="s">
        <v>229</v>
      </c>
      <c r="K235" s="584" t="s">
        <v>229</v>
      </c>
      <c r="L235" s="584">
        <v>135</v>
      </c>
      <c r="M235" s="584">
        <v>67.5</v>
      </c>
      <c r="N235" s="584">
        <v>67.5</v>
      </c>
      <c r="O235" s="584"/>
      <c r="P235" s="584"/>
      <c r="Q235" s="584">
        <v>121</v>
      </c>
      <c r="R235" s="584">
        <v>40</v>
      </c>
      <c r="S235" s="584"/>
      <c r="T235" s="584">
        <v>50</v>
      </c>
      <c r="U235" s="584"/>
      <c r="V235" s="584">
        <v>40</v>
      </c>
      <c r="W235" s="599"/>
      <c r="X235" s="599"/>
      <c r="Y235" s="599"/>
      <c r="Z235" s="599"/>
      <c r="AA235" s="599"/>
      <c r="AB235" s="599"/>
      <c r="AC235" s="698"/>
    </row>
    <row r="236" spans="1:29" ht="18" customHeight="1">
      <c r="A236" s="612"/>
      <c r="B236" s="55" t="s">
        <v>156</v>
      </c>
      <c r="C236" s="648"/>
      <c r="D236" s="13" t="s">
        <v>222</v>
      </c>
      <c r="E236" s="519"/>
      <c r="F236" s="607"/>
      <c r="G236" s="519"/>
      <c r="H236" s="519"/>
      <c r="I236" s="519"/>
      <c r="J236" s="519"/>
      <c r="K236" s="519"/>
      <c r="L236" s="519"/>
      <c r="M236" s="519"/>
      <c r="N236" s="519"/>
      <c r="O236" s="519"/>
      <c r="P236" s="519"/>
      <c r="Q236" s="519"/>
      <c r="R236" s="519"/>
      <c r="S236" s="519"/>
      <c r="T236" s="519"/>
      <c r="U236" s="519"/>
      <c r="V236" s="519"/>
      <c r="W236" s="600"/>
      <c r="X236" s="600"/>
      <c r="Y236" s="600"/>
      <c r="Z236" s="600"/>
      <c r="AA236" s="600"/>
      <c r="AB236" s="600"/>
      <c r="AC236" s="699"/>
    </row>
    <row r="237" spans="1:29" ht="18" customHeight="1" thickBot="1">
      <c r="A237" s="612"/>
      <c r="B237" s="56" t="s">
        <v>161</v>
      </c>
      <c r="C237" s="659"/>
      <c r="D237" s="15" t="s">
        <v>191</v>
      </c>
      <c r="E237" s="520"/>
      <c r="F237" s="603"/>
      <c r="G237" s="520"/>
      <c r="H237" s="520"/>
      <c r="I237" s="520"/>
      <c r="J237" s="520"/>
      <c r="K237" s="520"/>
      <c r="L237" s="520"/>
      <c r="M237" s="520"/>
      <c r="N237" s="520"/>
      <c r="O237" s="520"/>
      <c r="P237" s="520"/>
      <c r="Q237" s="520"/>
      <c r="R237" s="520"/>
      <c r="S237" s="520"/>
      <c r="T237" s="520"/>
      <c r="U237" s="520"/>
      <c r="V237" s="520"/>
      <c r="W237" s="601"/>
      <c r="X237" s="601"/>
      <c r="Y237" s="601"/>
      <c r="Z237" s="601"/>
      <c r="AA237" s="601"/>
      <c r="AB237" s="601"/>
      <c r="AC237" s="700"/>
    </row>
    <row r="238" spans="1:29" ht="18" customHeight="1">
      <c r="A238" s="612"/>
      <c r="B238" s="57" t="s">
        <v>31</v>
      </c>
      <c r="C238" s="616" t="s">
        <v>162</v>
      </c>
      <c r="D238" s="118" t="s">
        <v>201</v>
      </c>
      <c r="E238" s="4"/>
      <c r="F238" s="38" t="s">
        <v>231</v>
      </c>
      <c r="G238" s="4">
        <v>0</v>
      </c>
      <c r="H238" s="4">
        <f>I238</f>
        <v>294.3</v>
      </c>
      <c r="I238" s="4">
        <v>294.3</v>
      </c>
      <c r="J238" s="4" t="s">
        <v>231</v>
      </c>
      <c r="K238" s="4" t="s">
        <v>231</v>
      </c>
      <c r="L238" s="4">
        <v>136</v>
      </c>
      <c r="M238" s="4">
        <v>68</v>
      </c>
      <c r="N238" s="4">
        <v>68</v>
      </c>
      <c r="O238" s="4"/>
      <c r="P238" s="4"/>
      <c r="Q238" s="4">
        <v>136</v>
      </c>
      <c r="R238" s="50"/>
      <c r="S238" s="50"/>
      <c r="T238" s="50"/>
      <c r="U238" s="50"/>
      <c r="V238" s="50"/>
      <c r="W238" s="4"/>
      <c r="X238" s="4"/>
      <c r="Y238" s="4"/>
      <c r="Z238" s="4"/>
      <c r="AA238" s="4"/>
      <c r="AB238" s="4"/>
      <c r="AC238" s="96"/>
    </row>
    <row r="239" spans="1:29" ht="18" customHeight="1">
      <c r="A239" s="612"/>
      <c r="B239" s="614" t="s">
        <v>163</v>
      </c>
      <c r="C239" s="652"/>
      <c r="D239" s="618" t="s">
        <v>176</v>
      </c>
      <c r="E239" s="606" t="s">
        <v>236</v>
      </c>
      <c r="F239" s="604" t="s">
        <v>278</v>
      </c>
      <c r="G239" s="28">
        <f>H238</f>
        <v>294.3</v>
      </c>
      <c r="H239" s="28">
        <f>H238+I239</f>
        <v>1911.8999999999999</v>
      </c>
      <c r="I239" s="28">
        <v>1617.6</v>
      </c>
      <c r="J239" s="606" t="s">
        <v>278</v>
      </c>
      <c r="K239" s="606" t="s">
        <v>278</v>
      </c>
      <c r="L239" s="606">
        <v>131.6</v>
      </c>
      <c r="M239" s="606">
        <v>65.8</v>
      </c>
      <c r="N239" s="606">
        <v>65.8</v>
      </c>
      <c r="O239" s="28"/>
      <c r="P239" s="28"/>
      <c r="Q239" s="606">
        <v>62.6</v>
      </c>
      <c r="R239" s="606">
        <v>69</v>
      </c>
      <c r="S239" s="606">
        <v>26</v>
      </c>
      <c r="T239" s="606">
        <v>500</v>
      </c>
      <c r="U239" s="606">
        <v>26</v>
      </c>
      <c r="V239" s="606">
        <v>69</v>
      </c>
      <c r="W239" s="28"/>
      <c r="X239" s="28"/>
      <c r="Y239" s="28"/>
      <c r="Z239" s="28"/>
      <c r="AA239" s="28"/>
      <c r="AB239" s="28"/>
      <c r="AC239" s="97"/>
    </row>
    <row r="240" spans="1:29" ht="18" customHeight="1" thickBot="1">
      <c r="A240" s="613"/>
      <c r="B240" s="615"/>
      <c r="C240" s="600"/>
      <c r="D240" s="619"/>
      <c r="E240" s="600"/>
      <c r="F240" s="605"/>
      <c r="G240" s="8">
        <f>H239</f>
        <v>1911.8999999999999</v>
      </c>
      <c r="H240" s="8">
        <f>H239+I240</f>
        <v>2016.1999999999998</v>
      </c>
      <c r="I240" s="8">
        <v>104.3</v>
      </c>
      <c r="J240" s="601"/>
      <c r="K240" s="601"/>
      <c r="L240" s="601"/>
      <c r="M240" s="601"/>
      <c r="N240" s="601"/>
      <c r="O240" s="8"/>
      <c r="P240" s="8"/>
      <c r="Q240" s="601"/>
      <c r="R240" s="601"/>
      <c r="S240" s="601"/>
      <c r="T240" s="601"/>
      <c r="U240" s="601"/>
      <c r="V240" s="601"/>
      <c r="W240" s="8"/>
      <c r="X240" s="8"/>
      <c r="Y240" s="8"/>
      <c r="Z240" s="8"/>
      <c r="AA240" s="8"/>
      <c r="AB240" s="8"/>
      <c r="AC240" s="98"/>
    </row>
    <row r="241" spans="1:29" ht="18" customHeight="1" thickBot="1">
      <c r="A241" s="17"/>
      <c r="B241" s="1"/>
      <c r="C241" s="2"/>
      <c r="D241" s="17"/>
      <c r="E241" s="34"/>
      <c r="F241" s="137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116"/>
    </row>
    <row r="242" spans="1:29" ht="18" customHeight="1">
      <c r="A242" s="638">
        <v>16</v>
      </c>
      <c r="B242" s="87" t="s">
        <v>314</v>
      </c>
      <c r="C242" s="625" t="s">
        <v>164</v>
      </c>
      <c r="D242" s="668" t="s">
        <v>211</v>
      </c>
      <c r="E242" s="645" t="s">
        <v>225</v>
      </c>
      <c r="F242" s="631" t="s">
        <v>231</v>
      </c>
      <c r="G242" s="684">
        <v>0</v>
      </c>
      <c r="H242" s="684">
        <f>I242</f>
        <v>513</v>
      </c>
      <c r="I242" s="684">
        <v>513</v>
      </c>
      <c r="J242" s="684" t="s">
        <v>231</v>
      </c>
      <c r="K242" s="684" t="s">
        <v>231</v>
      </c>
      <c r="L242" s="684">
        <v>120</v>
      </c>
      <c r="M242" s="684">
        <v>60</v>
      </c>
      <c r="N242" s="684">
        <v>60</v>
      </c>
      <c r="O242" s="684"/>
      <c r="P242" s="684"/>
      <c r="Q242" s="684">
        <v>120</v>
      </c>
      <c r="R242" s="717"/>
      <c r="S242" s="717"/>
      <c r="T242" s="687"/>
      <c r="U242" s="717"/>
      <c r="V242" s="717"/>
      <c r="W242" s="684"/>
      <c r="X242" s="684"/>
      <c r="Y242" s="684"/>
      <c r="Z242" s="684"/>
      <c r="AA242" s="684"/>
      <c r="AB242" s="684"/>
      <c r="AC242" s="719"/>
    </row>
    <row r="243" spans="1:29" ht="18" customHeight="1">
      <c r="A243" s="639"/>
      <c r="B243" s="105" t="s">
        <v>294</v>
      </c>
      <c r="C243" s="617"/>
      <c r="D243" s="669"/>
      <c r="E243" s="530"/>
      <c r="F243" s="632"/>
      <c r="G243" s="685"/>
      <c r="H243" s="685"/>
      <c r="I243" s="685"/>
      <c r="J243" s="685"/>
      <c r="K243" s="685"/>
      <c r="L243" s="685"/>
      <c r="M243" s="685"/>
      <c r="N243" s="685"/>
      <c r="O243" s="685"/>
      <c r="P243" s="685"/>
      <c r="Q243" s="685"/>
      <c r="R243" s="718"/>
      <c r="S243" s="718"/>
      <c r="T243" s="688"/>
      <c r="U243" s="718"/>
      <c r="V243" s="718"/>
      <c r="W243" s="685"/>
      <c r="X243" s="685"/>
      <c r="Y243" s="685"/>
      <c r="Z243" s="685"/>
      <c r="AA243" s="685"/>
      <c r="AB243" s="685"/>
      <c r="AC243" s="720"/>
    </row>
    <row r="244" spans="1:29" ht="18" customHeight="1">
      <c r="A244" s="639"/>
      <c r="B244" s="105" t="s">
        <v>165</v>
      </c>
      <c r="C244" s="617"/>
      <c r="D244" s="663" t="s">
        <v>193</v>
      </c>
      <c r="E244" s="666" t="s">
        <v>240</v>
      </c>
      <c r="F244" s="667" t="s">
        <v>231</v>
      </c>
      <c r="G244" s="685">
        <f>H242</f>
        <v>513</v>
      </c>
      <c r="H244" s="685">
        <f>H242+I244</f>
        <v>2246</v>
      </c>
      <c r="I244" s="685">
        <v>1733</v>
      </c>
      <c r="J244" s="685" t="s">
        <v>231</v>
      </c>
      <c r="K244" s="685" t="s">
        <v>231</v>
      </c>
      <c r="L244" s="685">
        <v>120</v>
      </c>
      <c r="M244" s="685">
        <v>60</v>
      </c>
      <c r="N244" s="685">
        <v>60</v>
      </c>
      <c r="O244" s="685"/>
      <c r="P244" s="685"/>
      <c r="Q244" s="685">
        <v>120</v>
      </c>
      <c r="R244" s="718"/>
      <c r="S244" s="718"/>
      <c r="T244" s="712"/>
      <c r="U244" s="718"/>
      <c r="V244" s="718"/>
      <c r="W244" s="685"/>
      <c r="X244" s="685"/>
      <c r="Y244" s="685"/>
      <c r="Z244" s="685"/>
      <c r="AA244" s="685"/>
      <c r="AB244" s="685"/>
      <c r="AC244" s="720"/>
    </row>
    <row r="245" spans="1:29" ht="18" customHeight="1" thickBot="1">
      <c r="A245" s="639"/>
      <c r="B245" s="88" t="s">
        <v>295</v>
      </c>
      <c r="C245" s="623"/>
      <c r="D245" s="594"/>
      <c r="E245" s="520"/>
      <c r="F245" s="603"/>
      <c r="G245" s="683"/>
      <c r="H245" s="686"/>
      <c r="I245" s="683"/>
      <c r="J245" s="683"/>
      <c r="K245" s="683"/>
      <c r="L245" s="683"/>
      <c r="M245" s="683"/>
      <c r="N245" s="683"/>
      <c r="O245" s="683"/>
      <c r="P245" s="683"/>
      <c r="Q245" s="683"/>
      <c r="R245" s="712"/>
      <c r="S245" s="712"/>
      <c r="T245" s="713"/>
      <c r="U245" s="712"/>
      <c r="V245" s="712"/>
      <c r="W245" s="683"/>
      <c r="X245" s="683"/>
      <c r="Y245" s="683"/>
      <c r="Z245" s="683"/>
      <c r="AA245" s="683"/>
      <c r="AB245" s="683"/>
      <c r="AC245" s="711"/>
    </row>
    <row r="246" spans="1:29" ht="18" customHeight="1">
      <c r="A246" s="639"/>
      <c r="B246" s="57" t="s">
        <v>31</v>
      </c>
      <c r="C246" s="616" t="s">
        <v>166</v>
      </c>
      <c r="D246" s="118" t="s">
        <v>201</v>
      </c>
      <c r="E246" s="4"/>
      <c r="F246" s="38" t="s">
        <v>231</v>
      </c>
      <c r="G246" s="4">
        <v>0</v>
      </c>
      <c r="H246" s="47">
        <f>I246</f>
        <v>294.3</v>
      </c>
      <c r="I246" s="4">
        <v>294.3</v>
      </c>
      <c r="J246" s="4" t="s">
        <v>231</v>
      </c>
      <c r="K246" s="4" t="s">
        <v>231</v>
      </c>
      <c r="L246" s="4">
        <v>136</v>
      </c>
      <c r="M246" s="4">
        <v>68</v>
      </c>
      <c r="N246" s="4">
        <v>68</v>
      </c>
      <c r="O246" s="4"/>
      <c r="P246" s="4"/>
      <c r="Q246" s="4">
        <v>136</v>
      </c>
      <c r="R246" s="50"/>
      <c r="S246" s="50"/>
      <c r="T246" s="50"/>
      <c r="U246" s="50"/>
      <c r="V246" s="50"/>
      <c r="W246" s="4"/>
      <c r="X246" s="4"/>
      <c r="Y246" s="4"/>
      <c r="Z246" s="4"/>
      <c r="AA246" s="4"/>
      <c r="AB246" s="4"/>
      <c r="AC246" s="96"/>
    </row>
    <row r="247" spans="1:29" ht="18" customHeight="1">
      <c r="A247" s="639"/>
      <c r="B247" s="61" t="s">
        <v>167</v>
      </c>
      <c r="C247" s="652"/>
      <c r="D247" s="29" t="s">
        <v>176</v>
      </c>
      <c r="E247" s="28" t="s">
        <v>236</v>
      </c>
      <c r="F247" s="132" t="s">
        <v>278</v>
      </c>
      <c r="G247" s="28">
        <f>H246</f>
        <v>294.3</v>
      </c>
      <c r="H247" s="28">
        <f>H246+I247</f>
        <v>1911.8999999999999</v>
      </c>
      <c r="I247" s="28">
        <v>1617.6</v>
      </c>
      <c r="J247" s="6" t="s">
        <v>278</v>
      </c>
      <c r="K247" s="6" t="s">
        <v>278</v>
      </c>
      <c r="L247" s="28">
        <v>131.6</v>
      </c>
      <c r="M247" s="28">
        <v>65.8</v>
      </c>
      <c r="N247" s="28">
        <v>65.8</v>
      </c>
      <c r="O247" s="28"/>
      <c r="P247" s="28"/>
      <c r="Q247" s="28">
        <v>62.6</v>
      </c>
      <c r="R247" s="28">
        <v>69</v>
      </c>
      <c r="S247" s="28">
        <v>26</v>
      </c>
      <c r="T247" s="28">
        <v>500</v>
      </c>
      <c r="U247" s="28">
        <v>26</v>
      </c>
      <c r="V247" s="28">
        <v>69</v>
      </c>
      <c r="W247" s="28"/>
      <c r="X247" s="28"/>
      <c r="Y247" s="28"/>
      <c r="Z247" s="28"/>
      <c r="AA247" s="28"/>
      <c r="AB247" s="28"/>
      <c r="AC247" s="97"/>
    </row>
    <row r="248" spans="1:29" ht="18" customHeight="1" thickBot="1">
      <c r="A248" s="639"/>
      <c r="B248" s="59" t="s">
        <v>31</v>
      </c>
      <c r="C248" s="661"/>
      <c r="D248" s="119" t="s">
        <v>175</v>
      </c>
      <c r="E248" s="8"/>
      <c r="F248" s="123" t="s">
        <v>231</v>
      </c>
      <c r="G248" s="8">
        <f>H247</f>
        <v>1911.8999999999999</v>
      </c>
      <c r="H248" s="8">
        <f>H247+I248</f>
        <v>2206.2</v>
      </c>
      <c r="I248" s="8">
        <v>294.3</v>
      </c>
      <c r="J248" s="8" t="s">
        <v>231</v>
      </c>
      <c r="K248" s="8" t="s">
        <v>231</v>
      </c>
      <c r="L248" s="8">
        <v>136</v>
      </c>
      <c r="M248" s="8">
        <v>68</v>
      </c>
      <c r="N248" s="8">
        <v>68</v>
      </c>
      <c r="O248" s="8"/>
      <c r="P248" s="8"/>
      <c r="Q248" s="8">
        <v>136</v>
      </c>
      <c r="R248" s="51"/>
      <c r="S248" s="51"/>
      <c r="T248" s="51"/>
      <c r="U248" s="51"/>
      <c r="V248" s="51"/>
      <c r="W248" s="8"/>
      <c r="X248" s="8"/>
      <c r="Y248" s="8"/>
      <c r="Z248" s="8"/>
      <c r="AA248" s="8"/>
      <c r="AB248" s="8"/>
      <c r="AC248" s="98"/>
    </row>
    <row r="249" spans="1:29" ht="18" customHeight="1">
      <c r="A249" s="639"/>
      <c r="B249" s="54" t="s">
        <v>168</v>
      </c>
      <c r="C249" s="624" t="s">
        <v>169</v>
      </c>
      <c r="D249" s="11" t="s">
        <v>226</v>
      </c>
      <c r="E249" s="10" t="s">
        <v>228</v>
      </c>
      <c r="F249" s="124" t="s">
        <v>229</v>
      </c>
      <c r="G249" s="10">
        <v>0</v>
      </c>
      <c r="H249" s="10">
        <f>I249</f>
        <v>640.2</v>
      </c>
      <c r="I249" s="10">
        <v>640.2</v>
      </c>
      <c r="J249" s="10" t="s">
        <v>229</v>
      </c>
      <c r="K249" s="10" t="s">
        <v>229</v>
      </c>
      <c r="L249" s="10">
        <v>135</v>
      </c>
      <c r="M249" s="10"/>
      <c r="N249" s="10">
        <v>67.5</v>
      </c>
      <c r="O249" s="10"/>
      <c r="P249" s="10"/>
      <c r="Q249" s="10">
        <v>121</v>
      </c>
      <c r="R249" s="10">
        <v>40</v>
      </c>
      <c r="S249" s="10"/>
      <c r="T249" s="10">
        <v>50</v>
      </c>
      <c r="U249" s="10"/>
      <c r="V249" s="10">
        <v>40</v>
      </c>
      <c r="W249" s="10"/>
      <c r="X249" s="10"/>
      <c r="Y249" s="10"/>
      <c r="Z249" s="10"/>
      <c r="AA249" s="10"/>
      <c r="AB249" s="10"/>
      <c r="AC249" s="99"/>
    </row>
    <row r="250" spans="1:29" ht="18" customHeight="1">
      <c r="A250" s="639"/>
      <c r="B250" s="55" t="s">
        <v>294</v>
      </c>
      <c r="C250" s="648"/>
      <c r="D250" s="13" t="s">
        <v>192</v>
      </c>
      <c r="E250" s="12" t="s">
        <v>244</v>
      </c>
      <c r="F250" s="125" t="s">
        <v>231</v>
      </c>
      <c r="G250" s="12">
        <f>H249</f>
        <v>640.2</v>
      </c>
      <c r="H250" s="12">
        <f>H249+I250</f>
        <v>1150.2</v>
      </c>
      <c r="I250" s="12">
        <v>510</v>
      </c>
      <c r="J250" s="12" t="s">
        <v>231</v>
      </c>
      <c r="K250" s="12" t="s">
        <v>231</v>
      </c>
      <c r="L250" s="12">
        <v>140</v>
      </c>
      <c r="M250" s="12">
        <v>70</v>
      </c>
      <c r="N250" s="12">
        <v>70</v>
      </c>
      <c r="O250" s="12"/>
      <c r="P250" s="12"/>
      <c r="Q250" s="12">
        <v>140</v>
      </c>
      <c r="R250" s="60"/>
      <c r="S250" s="60"/>
      <c r="T250" s="60"/>
      <c r="U250" s="60"/>
      <c r="V250" s="60"/>
      <c r="W250" s="12"/>
      <c r="X250" s="12"/>
      <c r="Y250" s="12"/>
      <c r="Z250" s="12"/>
      <c r="AA250" s="12"/>
      <c r="AB250" s="12"/>
      <c r="AC250" s="100"/>
    </row>
    <row r="251" spans="1:29" ht="18" customHeight="1">
      <c r="A251" s="639"/>
      <c r="B251" s="55" t="s">
        <v>34</v>
      </c>
      <c r="C251" s="648"/>
      <c r="D251" s="13" t="s">
        <v>178</v>
      </c>
      <c r="E251" s="12" t="s">
        <v>228</v>
      </c>
      <c r="F251" s="125" t="s">
        <v>229</v>
      </c>
      <c r="G251" s="12">
        <f>H250</f>
        <v>1150.2</v>
      </c>
      <c r="H251" s="12">
        <f>H250+I251</f>
        <v>2156.2</v>
      </c>
      <c r="I251" s="12">
        <v>1006</v>
      </c>
      <c r="J251" s="12" t="s">
        <v>229</v>
      </c>
      <c r="K251" s="12" t="s">
        <v>229</v>
      </c>
      <c r="L251" s="12">
        <v>135</v>
      </c>
      <c r="M251" s="12">
        <v>67.5</v>
      </c>
      <c r="N251" s="12">
        <v>67.5</v>
      </c>
      <c r="O251" s="12"/>
      <c r="P251" s="12"/>
      <c r="Q251" s="12">
        <v>121</v>
      </c>
      <c r="R251" s="12">
        <v>40</v>
      </c>
      <c r="S251" s="12"/>
      <c r="T251" s="12">
        <v>50</v>
      </c>
      <c r="U251" s="12"/>
      <c r="V251" s="12">
        <v>40</v>
      </c>
      <c r="W251" s="12"/>
      <c r="X251" s="12"/>
      <c r="Y251" s="12"/>
      <c r="Z251" s="12"/>
      <c r="AA251" s="12"/>
      <c r="AB251" s="12"/>
      <c r="AC251" s="100"/>
    </row>
    <row r="252" spans="1:29" ht="18" customHeight="1">
      <c r="A252" s="639"/>
      <c r="B252" s="55" t="s">
        <v>35</v>
      </c>
      <c r="C252" s="648"/>
      <c r="D252" s="13" t="s">
        <v>180</v>
      </c>
      <c r="E252" s="12" t="s">
        <v>234</v>
      </c>
      <c r="F252" s="125" t="s">
        <v>231</v>
      </c>
      <c r="G252" s="12">
        <f>H251</f>
        <v>2156.2</v>
      </c>
      <c r="H252" s="12">
        <f>H251+I252</f>
        <v>2680.2</v>
      </c>
      <c r="I252" s="12">
        <v>524</v>
      </c>
      <c r="J252" s="12" t="s">
        <v>231</v>
      </c>
      <c r="K252" s="12" t="s">
        <v>231</v>
      </c>
      <c r="L252" s="12">
        <v>120</v>
      </c>
      <c r="M252" s="12">
        <v>60</v>
      </c>
      <c r="N252" s="12">
        <v>60</v>
      </c>
      <c r="O252" s="12"/>
      <c r="P252" s="12"/>
      <c r="Q252" s="12">
        <v>120</v>
      </c>
      <c r="R252" s="60"/>
      <c r="S252" s="60"/>
      <c r="T252" s="60"/>
      <c r="U252" s="60"/>
      <c r="V252" s="60"/>
      <c r="W252" s="12"/>
      <c r="X252" s="12"/>
      <c r="Y252" s="12"/>
      <c r="Z252" s="12"/>
      <c r="AA252" s="12"/>
      <c r="AB252" s="12"/>
      <c r="AC252" s="100"/>
    </row>
    <row r="253" spans="1:29" ht="18" customHeight="1" thickBot="1">
      <c r="A253" s="639"/>
      <c r="B253" s="56" t="s">
        <v>170</v>
      </c>
      <c r="C253" s="659"/>
      <c r="D253" s="15" t="s">
        <v>177</v>
      </c>
      <c r="E253" s="14" t="s">
        <v>228</v>
      </c>
      <c r="F253" s="126" t="s">
        <v>229</v>
      </c>
      <c r="G253" s="12">
        <f>H252</f>
        <v>2680.2</v>
      </c>
      <c r="H253" s="12">
        <f>H252+I253</f>
        <v>3317.3999999999996</v>
      </c>
      <c r="I253" s="14">
        <v>637.2</v>
      </c>
      <c r="J253" s="14" t="s">
        <v>229</v>
      </c>
      <c r="K253" s="14" t="s">
        <v>229</v>
      </c>
      <c r="L253" s="14">
        <v>135</v>
      </c>
      <c r="M253" s="14">
        <v>67.5</v>
      </c>
      <c r="N253" s="14">
        <v>67.5</v>
      </c>
      <c r="O253" s="14"/>
      <c r="P253" s="14"/>
      <c r="Q253" s="14">
        <v>121</v>
      </c>
      <c r="R253" s="14">
        <v>40</v>
      </c>
      <c r="S253" s="14"/>
      <c r="T253" s="14">
        <v>50</v>
      </c>
      <c r="U253" s="14"/>
      <c r="V253" s="14">
        <v>40</v>
      </c>
      <c r="W253" s="14"/>
      <c r="X253" s="14"/>
      <c r="Y253" s="14"/>
      <c r="Z253" s="14"/>
      <c r="AA253" s="14"/>
      <c r="AB253" s="14"/>
      <c r="AC253" s="101"/>
    </row>
    <row r="254" spans="1:29" ht="18" customHeight="1">
      <c r="A254" s="639"/>
      <c r="B254" s="57" t="s">
        <v>31</v>
      </c>
      <c r="C254" s="616" t="s">
        <v>171</v>
      </c>
      <c r="D254" s="118" t="s">
        <v>190</v>
      </c>
      <c r="E254" s="4"/>
      <c r="F254" s="38" t="s">
        <v>231</v>
      </c>
      <c r="G254" s="4">
        <v>0</v>
      </c>
      <c r="H254" s="4">
        <f>I254</f>
        <v>294.3</v>
      </c>
      <c r="I254" s="4">
        <v>294.3</v>
      </c>
      <c r="J254" s="4" t="s">
        <v>231</v>
      </c>
      <c r="K254" s="4" t="s">
        <v>231</v>
      </c>
      <c r="L254" s="4">
        <v>136</v>
      </c>
      <c r="M254" s="4">
        <v>68</v>
      </c>
      <c r="N254" s="4">
        <v>68</v>
      </c>
      <c r="O254" s="4"/>
      <c r="P254" s="4"/>
      <c r="Q254" s="4">
        <v>136</v>
      </c>
      <c r="R254" s="50"/>
      <c r="S254" s="50"/>
      <c r="T254" s="50"/>
      <c r="U254" s="50"/>
      <c r="V254" s="50"/>
      <c r="W254" s="4"/>
      <c r="X254" s="4"/>
      <c r="Y254" s="4"/>
      <c r="Z254" s="4"/>
      <c r="AA254" s="4"/>
      <c r="AB254" s="4"/>
      <c r="AC254" s="96"/>
    </row>
    <row r="255" spans="1:29" ht="18" customHeight="1">
      <c r="A255" s="639"/>
      <c r="B255" s="614" t="s">
        <v>172</v>
      </c>
      <c r="C255" s="652"/>
      <c r="D255" s="618" t="s">
        <v>227</v>
      </c>
      <c r="E255" s="42" t="s">
        <v>236</v>
      </c>
      <c r="F255" s="141" t="s">
        <v>279</v>
      </c>
      <c r="G255" s="28">
        <f>H254</f>
        <v>294.3</v>
      </c>
      <c r="H255" s="28">
        <f>H254+I255</f>
        <v>1911.8999999999999</v>
      </c>
      <c r="I255" s="28">
        <v>1617.6</v>
      </c>
      <c r="J255" s="6" t="s">
        <v>278</v>
      </c>
      <c r="K255" s="6" t="s">
        <v>278</v>
      </c>
      <c r="L255" s="28">
        <v>131.6</v>
      </c>
      <c r="M255" s="28">
        <v>65.8</v>
      </c>
      <c r="N255" s="28">
        <v>65.8</v>
      </c>
      <c r="O255" s="28"/>
      <c r="P255" s="28"/>
      <c r="Q255" s="28">
        <v>62.6</v>
      </c>
      <c r="R255" s="28">
        <v>69</v>
      </c>
      <c r="S255" s="28">
        <v>26</v>
      </c>
      <c r="T255" s="28">
        <v>500</v>
      </c>
      <c r="U255" s="28">
        <v>26</v>
      </c>
      <c r="V255" s="28">
        <v>69</v>
      </c>
      <c r="W255" s="28"/>
      <c r="X255" s="28"/>
      <c r="Y255" s="28"/>
      <c r="Z255" s="28"/>
      <c r="AA255" s="28"/>
      <c r="AB255" s="28"/>
      <c r="AC255" s="97"/>
    </row>
    <row r="256" spans="1:29" ht="18" customHeight="1" thickBot="1">
      <c r="A256" s="640"/>
      <c r="B256" s="630"/>
      <c r="C256" s="661"/>
      <c r="D256" s="591"/>
      <c r="E256" s="8" t="s">
        <v>242</v>
      </c>
      <c r="F256" s="123" t="s">
        <v>241</v>
      </c>
      <c r="G256" s="8">
        <f>H255</f>
        <v>1911.8999999999999</v>
      </c>
      <c r="H256" s="8">
        <f>H255+I256</f>
        <v>2285.2</v>
      </c>
      <c r="I256" s="8">
        <v>373.3</v>
      </c>
      <c r="J256" s="8" t="s">
        <v>231</v>
      </c>
      <c r="K256" s="8" t="s">
        <v>231</v>
      </c>
      <c r="L256" s="8">
        <v>137</v>
      </c>
      <c r="M256" s="8">
        <v>68.5</v>
      </c>
      <c r="N256" s="8">
        <v>68.5</v>
      </c>
      <c r="O256" s="8"/>
      <c r="P256" s="8"/>
      <c r="Q256" s="8">
        <v>137</v>
      </c>
      <c r="R256" s="51"/>
      <c r="S256" s="51"/>
      <c r="T256" s="51"/>
      <c r="U256" s="51"/>
      <c r="V256" s="51"/>
      <c r="W256" s="8"/>
      <c r="X256" s="8"/>
      <c r="Y256" s="8"/>
      <c r="Z256" s="8"/>
      <c r="AA256" s="8"/>
      <c r="AB256" s="8"/>
      <c r="AC256" s="98"/>
    </row>
    <row r="258" spans="8:9" ht="25.5" customHeight="1">
      <c r="H258" s="145" t="s">
        <v>315</v>
      </c>
      <c r="I258" s="144">
        <f>SUM(I3:I256)</f>
        <v>155793.1000000001</v>
      </c>
    </row>
    <row r="260" ht="12.75">
      <c r="L260" s="20"/>
    </row>
    <row r="274" ht="12.75">
      <c r="X274" s="75"/>
    </row>
  </sheetData>
  <mergeCells count="712">
    <mergeCell ref="V51:V52"/>
    <mergeCell ref="T33:T34"/>
    <mergeCell ref="T36:T37"/>
    <mergeCell ref="R30:R31"/>
    <mergeCell ref="S30:S31"/>
    <mergeCell ref="T30:T31"/>
    <mergeCell ref="U30:U31"/>
    <mergeCell ref="V30:V31"/>
    <mergeCell ref="R51:R52"/>
    <mergeCell ref="S51:S52"/>
    <mergeCell ref="T51:T52"/>
    <mergeCell ref="U51:U52"/>
    <mergeCell ref="R65:R66"/>
    <mergeCell ref="S65:S66"/>
    <mergeCell ref="T65:T66"/>
    <mergeCell ref="U65:U66"/>
    <mergeCell ref="R61:R63"/>
    <mergeCell ref="S61:S63"/>
    <mergeCell ref="U81:U82"/>
    <mergeCell ref="V81:V82"/>
    <mergeCell ref="T77:T79"/>
    <mergeCell ref="T61:T63"/>
    <mergeCell ref="V65:V66"/>
    <mergeCell ref="U61:U63"/>
    <mergeCell ref="V61:V63"/>
    <mergeCell ref="T69:T71"/>
    <mergeCell ref="U69:U71"/>
    <mergeCell ref="V69:V71"/>
    <mergeCell ref="T110:T111"/>
    <mergeCell ref="R81:R82"/>
    <mergeCell ref="S81:S82"/>
    <mergeCell ref="T81:T82"/>
    <mergeCell ref="V130:V131"/>
    <mergeCell ref="U110:U111"/>
    <mergeCell ref="V110:V111"/>
    <mergeCell ref="R95:R96"/>
    <mergeCell ref="S95:S96"/>
    <mergeCell ref="T95:T96"/>
    <mergeCell ref="U95:U96"/>
    <mergeCell ref="V95:V96"/>
    <mergeCell ref="R110:R111"/>
    <mergeCell ref="S110:S111"/>
    <mergeCell ref="U130:U131"/>
    <mergeCell ref="U133:U134"/>
    <mergeCell ref="V133:V134"/>
    <mergeCell ref="R147:R148"/>
    <mergeCell ref="S147:S148"/>
    <mergeCell ref="T147:T148"/>
    <mergeCell ref="U147:U148"/>
    <mergeCell ref="T130:T131"/>
    <mergeCell ref="R133:R134"/>
    <mergeCell ref="S133:S134"/>
    <mergeCell ref="T133:T134"/>
    <mergeCell ref="T136:T137"/>
    <mergeCell ref="R130:R131"/>
    <mergeCell ref="S130:S131"/>
    <mergeCell ref="U209:U210"/>
    <mergeCell ref="V177:V178"/>
    <mergeCell ref="R161:R162"/>
    <mergeCell ref="S161:S162"/>
    <mergeCell ref="T161:T162"/>
    <mergeCell ref="U161:U162"/>
    <mergeCell ref="V161:V162"/>
    <mergeCell ref="T164:T165"/>
    <mergeCell ref="R177:R178"/>
    <mergeCell ref="S177:S178"/>
    <mergeCell ref="T239:T240"/>
    <mergeCell ref="V209:V210"/>
    <mergeCell ref="R193:R194"/>
    <mergeCell ref="S193:S194"/>
    <mergeCell ref="T193:T194"/>
    <mergeCell ref="U193:U194"/>
    <mergeCell ref="V193:V194"/>
    <mergeCell ref="R209:R210"/>
    <mergeCell ref="S209:S210"/>
    <mergeCell ref="T209:T210"/>
    <mergeCell ref="U239:U240"/>
    <mergeCell ref="S230:S231"/>
    <mergeCell ref="U220:U221"/>
    <mergeCell ref="V239:V240"/>
    <mergeCell ref="V230:V231"/>
    <mergeCell ref="U230:U231"/>
    <mergeCell ref="T230:T231"/>
    <mergeCell ref="T235:T237"/>
    <mergeCell ref="T220:T221"/>
    <mergeCell ref="V235:V237"/>
    <mergeCell ref="Q230:Q231"/>
    <mergeCell ref="S220:S221"/>
    <mergeCell ref="T242:T243"/>
    <mergeCell ref="Q239:Q240"/>
    <mergeCell ref="R242:R243"/>
    <mergeCell ref="S242:S243"/>
    <mergeCell ref="S235:S237"/>
    <mergeCell ref="R230:R231"/>
    <mergeCell ref="R239:R240"/>
    <mergeCell ref="S239:S240"/>
    <mergeCell ref="Q161:Q162"/>
    <mergeCell ref="Q177:Q178"/>
    <mergeCell ref="Q193:Q194"/>
    <mergeCell ref="Q209:Q210"/>
    <mergeCell ref="Q197:Q199"/>
    <mergeCell ref="Q164:Q165"/>
    <mergeCell ref="J239:J240"/>
    <mergeCell ref="K239:K240"/>
    <mergeCell ref="Q30:Q31"/>
    <mergeCell ref="Q51:Q52"/>
    <mergeCell ref="Q65:Q66"/>
    <mergeCell ref="Q81:Q82"/>
    <mergeCell ref="Q95:Q96"/>
    <mergeCell ref="Q110:Q111"/>
    <mergeCell ref="Q130:Q131"/>
    <mergeCell ref="Q147:Q148"/>
    <mergeCell ref="J209:J210"/>
    <mergeCell ref="K209:K210"/>
    <mergeCell ref="J230:J231"/>
    <mergeCell ref="K230:K231"/>
    <mergeCell ref="J220:J221"/>
    <mergeCell ref="K220:K221"/>
    <mergeCell ref="J177:J178"/>
    <mergeCell ref="K177:K178"/>
    <mergeCell ref="J193:J194"/>
    <mergeCell ref="K193:K194"/>
    <mergeCell ref="J147:J148"/>
    <mergeCell ref="K147:K148"/>
    <mergeCell ref="J161:J162"/>
    <mergeCell ref="K161:K162"/>
    <mergeCell ref="J110:J111"/>
    <mergeCell ref="K110:K111"/>
    <mergeCell ref="J130:J131"/>
    <mergeCell ref="K130:K131"/>
    <mergeCell ref="J30:J31"/>
    <mergeCell ref="K30:K31"/>
    <mergeCell ref="J95:J96"/>
    <mergeCell ref="K95:K96"/>
    <mergeCell ref="J51:J52"/>
    <mergeCell ref="K51:K52"/>
    <mergeCell ref="J65:J66"/>
    <mergeCell ref="K65:K66"/>
    <mergeCell ref="J81:J82"/>
    <mergeCell ref="K81:K82"/>
    <mergeCell ref="L230:L231"/>
    <mergeCell ref="M230:M231"/>
    <mergeCell ref="N230:N231"/>
    <mergeCell ref="L239:L240"/>
    <mergeCell ref="M239:M240"/>
    <mergeCell ref="N239:N240"/>
    <mergeCell ref="N235:N237"/>
    <mergeCell ref="L193:L194"/>
    <mergeCell ref="M193:M194"/>
    <mergeCell ref="N193:N194"/>
    <mergeCell ref="L209:L210"/>
    <mergeCell ref="M209:M210"/>
    <mergeCell ref="N209:N210"/>
    <mergeCell ref="N205:N207"/>
    <mergeCell ref="L161:L162"/>
    <mergeCell ref="M161:M162"/>
    <mergeCell ref="N161:N162"/>
    <mergeCell ref="L177:L178"/>
    <mergeCell ref="M177:M178"/>
    <mergeCell ref="N177:N178"/>
    <mergeCell ref="L130:L131"/>
    <mergeCell ref="M130:M131"/>
    <mergeCell ref="N130:N131"/>
    <mergeCell ref="L147:L148"/>
    <mergeCell ref="M147:M148"/>
    <mergeCell ref="N147:N148"/>
    <mergeCell ref="N133:N134"/>
    <mergeCell ref="L95:L96"/>
    <mergeCell ref="M95:M96"/>
    <mergeCell ref="N95:N96"/>
    <mergeCell ref="L110:L111"/>
    <mergeCell ref="M110:M111"/>
    <mergeCell ref="N110:N111"/>
    <mergeCell ref="L65:L66"/>
    <mergeCell ref="M65:M66"/>
    <mergeCell ref="N65:N66"/>
    <mergeCell ref="L81:L82"/>
    <mergeCell ref="M81:M82"/>
    <mergeCell ref="N81:N82"/>
    <mergeCell ref="N77:N79"/>
    <mergeCell ref="L30:L31"/>
    <mergeCell ref="M30:M31"/>
    <mergeCell ref="N30:N31"/>
    <mergeCell ref="L51:L52"/>
    <mergeCell ref="M51:M52"/>
    <mergeCell ref="N51:N52"/>
    <mergeCell ref="N36:N37"/>
    <mergeCell ref="N33:N34"/>
    <mergeCell ref="V244:V245"/>
    <mergeCell ref="AA244:AA245"/>
    <mergeCell ref="AB244:AB245"/>
    <mergeCell ref="AC244:AC245"/>
    <mergeCell ref="W244:W245"/>
    <mergeCell ref="X244:X245"/>
    <mergeCell ref="Y244:Y245"/>
    <mergeCell ref="Z244:Z245"/>
    <mergeCell ref="Q244:Q245"/>
    <mergeCell ref="R244:R245"/>
    <mergeCell ref="S244:S245"/>
    <mergeCell ref="U244:U245"/>
    <mergeCell ref="T244:T245"/>
    <mergeCell ref="AA242:AA243"/>
    <mergeCell ref="AB242:AB243"/>
    <mergeCell ref="AC242:AC243"/>
    <mergeCell ref="J244:J245"/>
    <mergeCell ref="K244:K245"/>
    <mergeCell ref="L244:L245"/>
    <mergeCell ref="M244:M245"/>
    <mergeCell ref="N244:N245"/>
    <mergeCell ref="O244:O245"/>
    <mergeCell ref="P244:P245"/>
    <mergeCell ref="W242:W243"/>
    <mergeCell ref="X242:X243"/>
    <mergeCell ref="Y242:Y243"/>
    <mergeCell ref="Z242:Z243"/>
    <mergeCell ref="U242:U243"/>
    <mergeCell ref="V242:V243"/>
    <mergeCell ref="AB235:AB237"/>
    <mergeCell ref="AC235:AC237"/>
    <mergeCell ref="X235:X237"/>
    <mergeCell ref="Y235:Y237"/>
    <mergeCell ref="Z235:Z237"/>
    <mergeCell ref="AA235:AA237"/>
    <mergeCell ref="W235:W237"/>
    <mergeCell ref="U235:U237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J235:J237"/>
    <mergeCell ref="K235:K237"/>
    <mergeCell ref="L235:L237"/>
    <mergeCell ref="M235:M237"/>
    <mergeCell ref="O235:O237"/>
    <mergeCell ref="P235:P237"/>
    <mergeCell ref="Q235:Q237"/>
    <mergeCell ref="R235:R237"/>
    <mergeCell ref="Z220:Z221"/>
    <mergeCell ref="AC220:AC221"/>
    <mergeCell ref="O220:O221"/>
    <mergeCell ref="P220:P221"/>
    <mergeCell ref="Q220:Q221"/>
    <mergeCell ref="AB220:AB221"/>
    <mergeCell ref="R220:R221"/>
    <mergeCell ref="W220:W221"/>
    <mergeCell ref="AA220:AA221"/>
    <mergeCell ref="X220:X221"/>
    <mergeCell ref="Y220:Y221"/>
    <mergeCell ref="G212:G213"/>
    <mergeCell ref="H212:H213"/>
    <mergeCell ref="I212:I213"/>
    <mergeCell ref="L220:L221"/>
    <mergeCell ref="M220:M221"/>
    <mergeCell ref="V220:V221"/>
    <mergeCell ref="N220:N221"/>
    <mergeCell ref="AB205:AB207"/>
    <mergeCell ref="AC205:AC207"/>
    <mergeCell ref="X205:X207"/>
    <mergeCell ref="Y205:Y207"/>
    <mergeCell ref="Z205:Z207"/>
    <mergeCell ref="AA205:AA207"/>
    <mergeCell ref="W205:W207"/>
    <mergeCell ref="J205:J207"/>
    <mergeCell ref="K205:K207"/>
    <mergeCell ref="L205:L207"/>
    <mergeCell ref="M205:M207"/>
    <mergeCell ref="T205:T207"/>
    <mergeCell ref="AA197:AA199"/>
    <mergeCell ref="AB197:AB199"/>
    <mergeCell ref="AC197:AC199"/>
    <mergeCell ref="O205:O207"/>
    <mergeCell ref="P205:P207"/>
    <mergeCell ref="Q205:Q207"/>
    <mergeCell ref="R205:R207"/>
    <mergeCell ref="S205:S207"/>
    <mergeCell ref="U205:U207"/>
    <mergeCell ref="V205:V207"/>
    <mergeCell ref="V197:V199"/>
    <mergeCell ref="W197:W199"/>
    <mergeCell ref="T197:T199"/>
    <mergeCell ref="AA164:AA165"/>
    <mergeCell ref="X164:X165"/>
    <mergeCell ref="Y164:Y165"/>
    <mergeCell ref="Z164:Z165"/>
    <mergeCell ref="X197:X199"/>
    <mergeCell ref="Y197:Y199"/>
    <mergeCell ref="Z197:Z199"/>
    <mergeCell ref="S197:S199"/>
    <mergeCell ref="U197:U199"/>
    <mergeCell ref="R164:R165"/>
    <mergeCell ref="S164:S165"/>
    <mergeCell ref="U164:U165"/>
    <mergeCell ref="T177:T178"/>
    <mergeCell ref="U177:U178"/>
    <mergeCell ref="AC164:AC165"/>
    <mergeCell ref="J197:J199"/>
    <mergeCell ref="K197:K199"/>
    <mergeCell ref="L197:L199"/>
    <mergeCell ref="M197:M199"/>
    <mergeCell ref="N197:N199"/>
    <mergeCell ref="O197:O199"/>
    <mergeCell ref="P197:P199"/>
    <mergeCell ref="W164:W165"/>
    <mergeCell ref="R197:R199"/>
    <mergeCell ref="AC157:AC159"/>
    <mergeCell ref="J164:J165"/>
    <mergeCell ref="K164:K165"/>
    <mergeCell ref="L164:L165"/>
    <mergeCell ref="M164:M165"/>
    <mergeCell ref="V164:V165"/>
    <mergeCell ref="N164:N165"/>
    <mergeCell ref="O164:O165"/>
    <mergeCell ref="P164:P165"/>
    <mergeCell ref="AB164:AB165"/>
    <mergeCell ref="Y157:Y159"/>
    <mergeCell ref="Z157:Z159"/>
    <mergeCell ref="AA157:AA159"/>
    <mergeCell ref="AB157:AB159"/>
    <mergeCell ref="V157:V159"/>
    <mergeCell ref="W157:W159"/>
    <mergeCell ref="T157:T159"/>
    <mergeCell ref="X157:X159"/>
    <mergeCell ref="Q157:Q159"/>
    <mergeCell ref="R157:R159"/>
    <mergeCell ref="S157:S159"/>
    <mergeCell ref="U157:U159"/>
    <mergeCell ref="AA150:AA152"/>
    <mergeCell ref="AB150:AB152"/>
    <mergeCell ref="AC150:AC152"/>
    <mergeCell ref="J157:J159"/>
    <mergeCell ref="K157:K159"/>
    <mergeCell ref="L157:L159"/>
    <mergeCell ref="M157:M159"/>
    <mergeCell ref="N157:N159"/>
    <mergeCell ref="O157:O159"/>
    <mergeCell ref="P157:P159"/>
    <mergeCell ref="P150:P152"/>
    <mergeCell ref="Z136:Z137"/>
    <mergeCell ref="Y150:Y152"/>
    <mergeCell ref="Z150:Z152"/>
    <mergeCell ref="V147:V148"/>
    <mergeCell ref="S136:S137"/>
    <mergeCell ref="U136:U137"/>
    <mergeCell ref="W150:W152"/>
    <mergeCell ref="X150:X152"/>
    <mergeCell ref="O150:O152"/>
    <mergeCell ref="AB136:AB137"/>
    <mergeCell ref="AC136:AC137"/>
    <mergeCell ref="V136:V137"/>
    <mergeCell ref="W136:W137"/>
    <mergeCell ref="X136:X137"/>
    <mergeCell ref="Y136:Y137"/>
    <mergeCell ref="AA136:AA137"/>
    <mergeCell ref="Q136:Q137"/>
    <mergeCell ref="R136:R137"/>
    <mergeCell ref="AA133:AA134"/>
    <mergeCell ref="AB133:AB134"/>
    <mergeCell ref="AC133:AC134"/>
    <mergeCell ref="J136:J137"/>
    <mergeCell ref="K136:K137"/>
    <mergeCell ref="L136:L137"/>
    <mergeCell ref="M136:M137"/>
    <mergeCell ref="N136:N137"/>
    <mergeCell ref="O136:O137"/>
    <mergeCell ref="P136:P137"/>
    <mergeCell ref="W133:W134"/>
    <mergeCell ref="X133:X134"/>
    <mergeCell ref="Y133:Y134"/>
    <mergeCell ref="Z133:Z134"/>
    <mergeCell ref="O133:O134"/>
    <mergeCell ref="P133:P134"/>
    <mergeCell ref="Q133:Q134"/>
    <mergeCell ref="J133:J134"/>
    <mergeCell ref="K133:K134"/>
    <mergeCell ref="L133:L134"/>
    <mergeCell ref="M133:M134"/>
    <mergeCell ref="AB77:AB79"/>
    <mergeCell ref="AC77:AC79"/>
    <mergeCell ref="AA77:AA79"/>
    <mergeCell ref="Z98:Z100"/>
    <mergeCell ref="AA98:AA100"/>
    <mergeCell ref="AB98:AB100"/>
    <mergeCell ref="AC98:AC100"/>
    <mergeCell ref="W98:W100"/>
    <mergeCell ref="X77:X79"/>
    <mergeCell ref="Y77:Y79"/>
    <mergeCell ref="Z77:Z79"/>
    <mergeCell ref="X98:X100"/>
    <mergeCell ref="Y98:Y100"/>
    <mergeCell ref="S77:S79"/>
    <mergeCell ref="U77:U79"/>
    <mergeCell ref="V77:V79"/>
    <mergeCell ref="W77:W79"/>
    <mergeCell ref="K77:K79"/>
    <mergeCell ref="L77:L79"/>
    <mergeCell ref="M77:M79"/>
    <mergeCell ref="R77:R79"/>
    <mergeCell ref="AA61:AA63"/>
    <mergeCell ref="AB61:AB63"/>
    <mergeCell ref="AC61:AC63"/>
    <mergeCell ref="C113:C120"/>
    <mergeCell ref="AB69:AB71"/>
    <mergeCell ref="AC69:AC71"/>
    <mergeCell ref="O77:O79"/>
    <mergeCell ref="P77:P79"/>
    <mergeCell ref="Q77:Q79"/>
    <mergeCell ref="J77:J79"/>
    <mergeCell ref="W61:W63"/>
    <mergeCell ref="X61:X63"/>
    <mergeCell ref="Y61:Y63"/>
    <mergeCell ref="Z61:Z63"/>
    <mergeCell ref="N61:N63"/>
    <mergeCell ref="O61:O63"/>
    <mergeCell ref="P61:P63"/>
    <mergeCell ref="Q61:Q63"/>
    <mergeCell ref="J61:J63"/>
    <mergeCell ref="K61:K63"/>
    <mergeCell ref="L61:L63"/>
    <mergeCell ref="M61:M63"/>
    <mergeCell ref="Z47:Z49"/>
    <mergeCell ref="AA47:AA49"/>
    <mergeCell ref="AB47:AB49"/>
    <mergeCell ref="AC47:AC49"/>
    <mergeCell ref="V47:V49"/>
    <mergeCell ref="W47:W49"/>
    <mergeCell ref="X47:X49"/>
    <mergeCell ref="Y47:Y49"/>
    <mergeCell ref="Q47:Q49"/>
    <mergeCell ref="R47:R49"/>
    <mergeCell ref="S47:S49"/>
    <mergeCell ref="U47:U49"/>
    <mergeCell ref="T47:T49"/>
    <mergeCell ref="AA36:AA37"/>
    <mergeCell ref="AB36:AB37"/>
    <mergeCell ref="AC36:AC37"/>
    <mergeCell ref="J47:J49"/>
    <mergeCell ref="K47:K49"/>
    <mergeCell ref="L47:L49"/>
    <mergeCell ref="M47:M49"/>
    <mergeCell ref="N47:N49"/>
    <mergeCell ref="O47:O49"/>
    <mergeCell ref="P47:P49"/>
    <mergeCell ref="W36:W37"/>
    <mergeCell ref="X36:X37"/>
    <mergeCell ref="Y36:Y37"/>
    <mergeCell ref="Z36:Z37"/>
    <mergeCell ref="J36:J37"/>
    <mergeCell ref="K36:K37"/>
    <mergeCell ref="L36:L37"/>
    <mergeCell ref="M36:M37"/>
    <mergeCell ref="AA33:AA34"/>
    <mergeCell ref="AB33:AB34"/>
    <mergeCell ref="AC33:AC34"/>
    <mergeCell ref="O36:O37"/>
    <mergeCell ref="P36:P37"/>
    <mergeCell ref="Q36:Q37"/>
    <mergeCell ref="R36:R37"/>
    <mergeCell ref="S36:S37"/>
    <mergeCell ref="U36:U37"/>
    <mergeCell ref="V36:V37"/>
    <mergeCell ref="W33:W34"/>
    <mergeCell ref="X33:X34"/>
    <mergeCell ref="Y33:Y34"/>
    <mergeCell ref="Z33:Z34"/>
    <mergeCell ref="R33:R34"/>
    <mergeCell ref="S33:S34"/>
    <mergeCell ref="U33:U34"/>
    <mergeCell ref="V33:V34"/>
    <mergeCell ref="O33:O34"/>
    <mergeCell ref="P33:P34"/>
    <mergeCell ref="Q33:Q34"/>
    <mergeCell ref="J33:J34"/>
    <mergeCell ref="K33:K34"/>
    <mergeCell ref="L33:L34"/>
    <mergeCell ref="M33:M34"/>
    <mergeCell ref="X69:X71"/>
    <mergeCell ref="Y69:Y71"/>
    <mergeCell ref="Z69:Z71"/>
    <mergeCell ref="AA69:AA71"/>
    <mergeCell ref="W69:W71"/>
    <mergeCell ref="N69:N71"/>
    <mergeCell ref="Q69:Q71"/>
    <mergeCell ref="R69:R71"/>
    <mergeCell ref="S69:S71"/>
    <mergeCell ref="J69:J71"/>
    <mergeCell ref="K69:K71"/>
    <mergeCell ref="L69:L71"/>
    <mergeCell ref="M69:M71"/>
    <mergeCell ref="G242:G243"/>
    <mergeCell ref="H242:H243"/>
    <mergeCell ref="I242:I243"/>
    <mergeCell ref="I244:I245"/>
    <mergeCell ref="H244:H245"/>
    <mergeCell ref="G244:G245"/>
    <mergeCell ref="H133:H134"/>
    <mergeCell ref="I133:I134"/>
    <mergeCell ref="G136:G137"/>
    <mergeCell ref="H136:H137"/>
    <mergeCell ref="I136:I137"/>
    <mergeCell ref="E164:E165"/>
    <mergeCell ref="F164:F165"/>
    <mergeCell ref="G164:G165"/>
    <mergeCell ref="G133:G134"/>
    <mergeCell ref="I164:I165"/>
    <mergeCell ref="F157:F159"/>
    <mergeCell ref="B239:B240"/>
    <mergeCell ref="F161:F162"/>
    <mergeCell ref="C214:C215"/>
    <mergeCell ref="C216:C221"/>
    <mergeCell ref="C222:C223"/>
    <mergeCell ref="C225:C229"/>
    <mergeCell ref="F177:F178"/>
    <mergeCell ref="D164:D165"/>
    <mergeCell ref="A225:A240"/>
    <mergeCell ref="F230:F231"/>
    <mergeCell ref="F239:F240"/>
    <mergeCell ref="B230:B231"/>
    <mergeCell ref="C230:C232"/>
    <mergeCell ref="D230:D231"/>
    <mergeCell ref="E230:E231"/>
    <mergeCell ref="E235:E237"/>
    <mergeCell ref="E239:E240"/>
    <mergeCell ref="F235:F237"/>
    <mergeCell ref="C17:C20"/>
    <mergeCell ref="C3:C5"/>
    <mergeCell ref="C6:C8"/>
    <mergeCell ref="C9:C13"/>
    <mergeCell ref="C14:C15"/>
    <mergeCell ref="E244:E245"/>
    <mergeCell ref="F244:F245"/>
    <mergeCell ref="D242:D243"/>
    <mergeCell ref="E242:E243"/>
    <mergeCell ref="F242:F243"/>
    <mergeCell ref="E61:E63"/>
    <mergeCell ref="F65:F66"/>
    <mergeCell ref="D65:D66"/>
    <mergeCell ref="E95:E96"/>
    <mergeCell ref="D95:D96"/>
    <mergeCell ref="E65:E66"/>
    <mergeCell ref="F69:F71"/>
    <mergeCell ref="F61:F63"/>
    <mergeCell ref="F81:F82"/>
    <mergeCell ref="F95:F96"/>
    <mergeCell ref="D255:D256"/>
    <mergeCell ref="C233:C237"/>
    <mergeCell ref="C242:C245"/>
    <mergeCell ref="C238:C240"/>
    <mergeCell ref="C246:C248"/>
    <mergeCell ref="D239:D240"/>
    <mergeCell ref="D244:D245"/>
    <mergeCell ref="C249:C253"/>
    <mergeCell ref="C254:C256"/>
    <mergeCell ref="D147:D148"/>
    <mergeCell ref="E147:E148"/>
    <mergeCell ref="F147:F148"/>
    <mergeCell ref="C212:C213"/>
    <mergeCell ref="E177:E178"/>
    <mergeCell ref="E193:E194"/>
    <mergeCell ref="D177:D178"/>
    <mergeCell ref="E161:E162"/>
    <mergeCell ref="E157:E159"/>
    <mergeCell ref="C146:C148"/>
    <mergeCell ref="F130:F131"/>
    <mergeCell ref="F77:F79"/>
    <mergeCell ref="E77:E79"/>
    <mergeCell ref="D130:D131"/>
    <mergeCell ref="E130:E131"/>
    <mergeCell ref="E110:E111"/>
    <mergeCell ref="E81:E82"/>
    <mergeCell ref="F110:F111"/>
    <mergeCell ref="C89:C93"/>
    <mergeCell ref="D69:D71"/>
    <mergeCell ref="B193:B194"/>
    <mergeCell ref="C192:C194"/>
    <mergeCell ref="C121:C123"/>
    <mergeCell ref="C124:C128"/>
    <mergeCell ref="C133:C137"/>
    <mergeCell ref="C129:C131"/>
    <mergeCell ref="C138:C140"/>
    <mergeCell ref="D110:D111"/>
    <mergeCell ref="C141:C145"/>
    <mergeCell ref="C150:C152"/>
    <mergeCell ref="C176:C178"/>
    <mergeCell ref="C84:C85"/>
    <mergeCell ref="C86:C88"/>
    <mergeCell ref="C155:C159"/>
    <mergeCell ref="C98:C100"/>
    <mergeCell ref="C104:C108"/>
    <mergeCell ref="C153:C154"/>
    <mergeCell ref="C101:C103"/>
    <mergeCell ref="B81:B82"/>
    <mergeCell ref="B65:B66"/>
    <mergeCell ref="B68:B71"/>
    <mergeCell ref="C68:C71"/>
    <mergeCell ref="C64:C66"/>
    <mergeCell ref="C72:C74"/>
    <mergeCell ref="C75:C79"/>
    <mergeCell ref="A98:A111"/>
    <mergeCell ref="B110:B111"/>
    <mergeCell ref="C109:C111"/>
    <mergeCell ref="A3:A15"/>
    <mergeCell ref="C94:C96"/>
    <mergeCell ref="B95:B96"/>
    <mergeCell ref="C45:C49"/>
    <mergeCell ref="C54:C55"/>
    <mergeCell ref="C56:C58"/>
    <mergeCell ref="C21:C23"/>
    <mergeCell ref="A17:A31"/>
    <mergeCell ref="A84:A96"/>
    <mergeCell ref="A54:A66"/>
    <mergeCell ref="C24:C28"/>
    <mergeCell ref="C33:C41"/>
    <mergeCell ref="C42:C44"/>
    <mergeCell ref="C29:C31"/>
    <mergeCell ref="C59:C63"/>
    <mergeCell ref="A68:A82"/>
    <mergeCell ref="C80:C82"/>
    <mergeCell ref="F30:F31"/>
    <mergeCell ref="B255:B256"/>
    <mergeCell ref="B30:B31"/>
    <mergeCell ref="D30:D31"/>
    <mergeCell ref="E30:E31"/>
    <mergeCell ref="E47:E49"/>
    <mergeCell ref="E33:E34"/>
    <mergeCell ref="D33:D34"/>
    <mergeCell ref="D81:D82"/>
    <mergeCell ref="D36:D37"/>
    <mergeCell ref="A212:A223"/>
    <mergeCell ref="A242:A256"/>
    <mergeCell ref="B197:B199"/>
    <mergeCell ref="A113:A131"/>
    <mergeCell ref="B130:B131"/>
    <mergeCell ref="A180:A194"/>
    <mergeCell ref="B147:B148"/>
    <mergeCell ref="A133:A148"/>
    <mergeCell ref="B177:B178"/>
    <mergeCell ref="A150:A162"/>
    <mergeCell ref="B51:B52"/>
    <mergeCell ref="A33:A52"/>
    <mergeCell ref="F47:F49"/>
    <mergeCell ref="F33:F34"/>
    <mergeCell ref="D51:D52"/>
    <mergeCell ref="E51:E52"/>
    <mergeCell ref="C50:C52"/>
    <mergeCell ref="E36:E37"/>
    <mergeCell ref="F36:F37"/>
    <mergeCell ref="F51:F52"/>
    <mergeCell ref="A164:A178"/>
    <mergeCell ref="C160:C162"/>
    <mergeCell ref="B161:B162"/>
    <mergeCell ref="D161:D162"/>
    <mergeCell ref="C164:C167"/>
    <mergeCell ref="C168:C170"/>
    <mergeCell ref="C171:C175"/>
    <mergeCell ref="D193:D194"/>
    <mergeCell ref="C184:C186"/>
    <mergeCell ref="C187:C191"/>
    <mergeCell ref="C180:C183"/>
    <mergeCell ref="F205:F207"/>
    <mergeCell ref="E205:E207"/>
    <mergeCell ref="D197:D199"/>
    <mergeCell ref="A196:A210"/>
    <mergeCell ref="B209:B210"/>
    <mergeCell ref="C208:C210"/>
    <mergeCell ref="D209:D210"/>
    <mergeCell ref="C196:C200"/>
    <mergeCell ref="C201:C202"/>
    <mergeCell ref="C203:C207"/>
    <mergeCell ref="G47:G49"/>
    <mergeCell ref="H47:H49"/>
    <mergeCell ref="I47:I49"/>
    <mergeCell ref="E220:E221"/>
    <mergeCell ref="F220:F221"/>
    <mergeCell ref="F193:F194"/>
    <mergeCell ref="E209:E210"/>
    <mergeCell ref="F209:F210"/>
    <mergeCell ref="G61:G63"/>
    <mergeCell ref="H61:H63"/>
    <mergeCell ref="H197:H199"/>
    <mergeCell ref="I197:I199"/>
    <mergeCell ref="I61:I63"/>
    <mergeCell ref="G77:G79"/>
    <mergeCell ref="H77:H79"/>
    <mergeCell ref="I77:I79"/>
    <mergeCell ref="G69:G71"/>
    <mergeCell ref="H69:H71"/>
    <mergeCell ref="I69:I71"/>
    <mergeCell ref="H164:H165"/>
    <mergeCell ref="D220:D221"/>
    <mergeCell ref="G220:G221"/>
    <mergeCell ref="H220:H221"/>
    <mergeCell ref="I220:I221"/>
    <mergeCell ref="G33:G34"/>
    <mergeCell ref="H33:H34"/>
    <mergeCell ref="I33:I34"/>
    <mergeCell ref="G36:G37"/>
    <mergeCell ref="H36:H37"/>
    <mergeCell ref="I36:I37"/>
    <mergeCell ref="G235:G237"/>
    <mergeCell ref="H235:H237"/>
    <mergeCell ref="I235:I237"/>
    <mergeCell ref="G157:G159"/>
    <mergeCell ref="H157:H159"/>
    <mergeCell ref="I157:I159"/>
    <mergeCell ref="G205:G207"/>
    <mergeCell ref="H205:H207"/>
    <mergeCell ref="I205:I207"/>
    <mergeCell ref="G197:G199"/>
  </mergeCells>
  <hyperlinks>
    <hyperlink ref="A3:A15" r:id="rId1" display="http://psb-machine.web.cern.ch/psb-machine/sectors/01.htm"/>
    <hyperlink ref="A17:A30" r:id="rId2" display="http://psb-machine.web.cern.ch/psb-machine/sectors/02.htm"/>
    <hyperlink ref="A33:A51" r:id="rId3" display="http://psb-machine.web.cern.ch/psb-machine/sectors/03.htm"/>
    <hyperlink ref="A54:A65" r:id="rId4" display="http://psb-machine.web.cern.ch/psb-machine/sectors/04.htm"/>
    <hyperlink ref="A68:A81" r:id="rId5" display="http://psb-machine.web.cern.ch/psb-machine/sectors/05.htm"/>
    <hyperlink ref="A84:A95" r:id="rId6" display="http://psb-machine.web.cern.ch/psb-machine/sectors/06.htm"/>
    <hyperlink ref="A98:A110" r:id="rId7" display="http://psb-machine.web.cern.ch/psb-machine/sectors/07.htm"/>
    <hyperlink ref="A113:A130" r:id="rId8" display="http://psb-machine.web.cern.ch/psb-machine/sectors/08.htmhttp:/psb-machine.web.cern.ch/psb-machine/sectors/08.htm"/>
    <hyperlink ref="A133:A147" r:id="rId9" display="http://psb-machine.web.cern.ch/psb-machine/sectors/09.htm"/>
    <hyperlink ref="A150:A161" r:id="rId10" display="http://psb-machine.web.cern.ch/psb-machine/sectors/10.htm"/>
    <hyperlink ref="A164:A177" r:id="rId11" display="http://psb-machine.web.cern.ch/psb-machine/sectors/11.htm"/>
    <hyperlink ref="A180:A193" r:id="rId12" display="http://psb-machine.web.cern.ch/psb-machine/sectors/12.htm"/>
    <hyperlink ref="A196:A209" r:id="rId13" display="http://psb-machine.web.cern.ch/psb-machine/sectors/13.htm"/>
    <hyperlink ref="A212:A223" r:id="rId14" display="http://psb-machine.web.cern.ch/psb-machine/sectors/P14.htm"/>
    <hyperlink ref="A225:A239" r:id="rId15" display="http://psb-machine.web.cern.ch/psb-machine/sectors/15.htm"/>
    <hyperlink ref="A242:A256" r:id="rId16" display="http://psb-machine.web.cern.ch/psb-machine/sectors/16.htm"/>
    <hyperlink ref="C3:C5" r:id="rId17" display="07PSBIHENS00172E"/>
    <hyperlink ref="C6:C8" r:id="rId18" display="07PSBMBHOR00111C"/>
    <hyperlink ref="C14:C15" r:id="rId19" display="07PSBMBHOR00011B"/>
    <hyperlink ref="C21:C22" r:id="rId20" display="07PSBMBHOR00021B"/>
    <hyperlink ref="C42:C44" r:id="rId21" display="07PSBMBHOR00031B"/>
    <hyperlink ref="C80:C81" r:id="rId22" display="07PSBMBHOR00041"/>
    <hyperlink ref="C208:C209" r:id="rId23" display="07PSBMBHOR00041"/>
    <hyperlink ref="C101:C103" r:id="rId24" display="07PSBMBHOR00051B"/>
    <hyperlink ref="C168:C170" r:id="rId25" display="07PSBMBHOR00061A"/>
    <hyperlink ref="C192:C193" r:id="rId26" display="07PSBMBHOR00071B"/>
    <hyperlink ref="C222:C223" r:id="rId27" display="07PSBMBHOR00081A"/>
    <hyperlink ref="C246:C248" r:id="rId28" display="07PSBMBHOR00091A"/>
    <hyperlink ref="C254:C256" r:id="rId29" display="07PSBMBHOR00101C"/>
    <hyperlink ref="C56:C58" r:id="rId30" display="07PSBMBHOR00121A"/>
    <hyperlink ref="C72:C74" r:id="rId31" display="07PSBMBHOR00131A"/>
    <hyperlink ref="C86:C88" r:id="rId32" display="07PSBMBHOR00141A"/>
    <hyperlink ref="C121:C123" r:id="rId33" display="07PSBMBHOR00151A"/>
    <hyperlink ref="C184:C186" r:id="rId34" display="07PSMMBHOR00161B"/>
    <hyperlink ref="C214:C215" r:id="rId35" display="07PSBMBHOR00171A"/>
    <hyperlink ref="C29:C30" r:id="rId36" display="07.PSBMBHOR00191"/>
    <hyperlink ref="C64:C65" r:id="rId37" display="07PSBMBHOR00231"/>
    <hyperlink ref="C153:C154" r:id="rId38" display="07PSBMBHOR00241"/>
    <hyperlink ref="C201:C202" r:id="rId39" display="07PSBMBHOR00251"/>
    <hyperlink ref="C238:C239" r:id="rId40" display="07PSNMBHOR00261"/>
    <hyperlink ref="C138:C140" r:id="rId41" display="07PSBMBHOR00271"/>
    <hyperlink ref="C129:C130" r:id="rId42" display="07PSBMBHOR00281"/>
    <hyperlink ref="C109:C110" r:id="rId43" display="07PSBMBHOR00291"/>
    <hyperlink ref="C9:C13" r:id="rId44" display="07PSBIHENS00181A"/>
    <hyperlink ref="C17:C20" r:id="rId45" display="07PSBIHENS00022D"/>
    <hyperlink ref="C33:C41" r:id="rId46" display="07PSBIHENS00032B"/>
    <hyperlink ref="C54:C55" r:id="rId47" display="07PSBIHENS00042B"/>
    <hyperlink ref="C68:C71" r:id="rId48" display="07PSBIHENS00052C"/>
    <hyperlink ref="C98:C100" r:id="rId49" display="07PSBIHENS00072A"/>
    <hyperlink ref="C113:C119" r:id="rId50" display="07PSBIHENS00081C"/>
    <hyperlink ref="C133:C137" r:id="rId51" display="07PSBIHENS00092B"/>
    <hyperlink ref="C150:C152" r:id="rId52" display="07PSBIHENS00102B"/>
    <hyperlink ref="C164:C167" r:id="rId53" display="07PSBIHENS00112A"/>
    <hyperlink ref="C180:C183" r:id="rId54" display="07PSBIHENS00122B"/>
    <hyperlink ref="C196:C200" r:id="rId55" display="07PSBIHENS00132B"/>
    <hyperlink ref="C212:C213" r:id="rId56" display="07PSBIHENS00141B"/>
    <hyperlink ref="C225:C229" r:id="rId57" display="07PSBIHENS00152B"/>
    <hyperlink ref="C242:C245" r:id="rId58" display="07PSBIHENS00162B"/>
    <hyperlink ref="C24:C28" r:id="rId59" display="07PSBIHENS00191A"/>
    <hyperlink ref="C89:C93" r:id="rId60" display="07PSBIHENS00191A"/>
    <hyperlink ref="C45:C49" r:id="rId61" display="07PSBIHENS00201A"/>
    <hyperlink ref="C59:C63" r:id="rId62" display="07PSBIHENS00201A"/>
    <hyperlink ref="C75:C79" r:id="rId63" display="07PSBIHENS00211A"/>
    <hyperlink ref="C155:C159" r:id="rId64" display="07PSBIHENS00211A"/>
    <hyperlink ref="C203:C207" r:id="rId65" display="07PSBIHENS00211A"/>
    <hyperlink ref="C104:C108" r:id="rId66" display="07PSBIHENS00221A"/>
    <hyperlink ref="C124:C128" r:id="rId67" display="07PSBIHENS00231A"/>
    <hyperlink ref="C141:C145" r:id="rId68" display="07PSBIHENS00241A"/>
    <hyperlink ref="C171:C175" r:id="rId69" display="07PSBIHENS00251A"/>
    <hyperlink ref="C187:C191" r:id="rId70" display="07PSBIHENS00251A"/>
    <hyperlink ref="C216:C221" r:id="rId71" display="07PSBIHENS00261A"/>
    <hyperlink ref="C233:C237" r:id="rId72" display="07PSBIHENS00271A"/>
    <hyperlink ref="C249:C253" r:id="rId73" display="07PSBIHENS00281A"/>
    <hyperlink ref="D6" r:id="rId74" display="07.PSB.VMPUM.0009.0"/>
    <hyperlink ref="D8" r:id="rId75" display="07.PSB.VMPUM.0006.0"/>
    <hyperlink ref="D18" r:id="rId76" display="07.PSB.IVC.0035.3"/>
    <hyperlink ref="D21" r:id="rId77" display="07.PSB.VMPUM.0008.0"/>
    <hyperlink ref="D29" r:id="rId78" display="07.PSB.VMPUM.0008.0"/>
    <hyperlink ref="D33:D34" r:id="rId79" display="07.PSB.BIEXT.0005.2"/>
    <hyperlink ref="D39" r:id="rId80" display="07.PSB.VCTUB.8002.3"/>
    <hyperlink ref="E39" r:id="rId81" display="07.PSB.VCTUB.8004.3"/>
    <hyperlink ref="D42" r:id="rId82" display="07.PSB.VMPUM.0008.0"/>
    <hyperlink ref="D56" r:id="rId83" display="07.PSB.VMPUM.0008.0"/>
    <hyperlink ref="D72" r:id="rId84" display="07.PSB.VMPUM.0008.0"/>
    <hyperlink ref="D86" r:id="rId85" display="07.PSB.VMPUM.0008.0"/>
    <hyperlink ref="D109" r:id="rId86" display="07.PSB.VMPUM.0008.0"/>
    <hyperlink ref="D129" r:id="rId87" display="07.PSB.VMPUM.0008.0"/>
    <hyperlink ref="D138" r:id="rId88" display="07.PSB.VMPUM.0008.0"/>
    <hyperlink ref="D192" r:id="rId89" display="07.PSB.VMPUM.0008.0"/>
    <hyperlink ref="D202" r:id="rId90" display="07.PSB.VMPUM.0008.0"/>
    <hyperlink ref="D254" r:id="rId91" display="07.PSB.VMPUM.0008.0"/>
    <hyperlink ref="D44" r:id="rId92" display="07.PSB.VMPUM.0006.0"/>
    <hyperlink ref="D58" r:id="rId93" display="07.PSB.VMPUM.0006.0"/>
    <hyperlink ref="D74" r:id="rId94" display="07.PSB.VMPUM.0006.0"/>
    <hyperlink ref="D88" r:id="rId95" display="07.PSB.VMPUM.0006.0"/>
    <hyperlink ref="D123" r:id="rId96" display="07.PSB.VMPUM.0006.0"/>
    <hyperlink ref="D140" r:id="rId97" display="07.PSB.VMPUM.0006.0"/>
    <hyperlink ref="D154" r:id="rId98" display="07.PSB.VMPUM.0006.0"/>
    <hyperlink ref="D184" r:id="rId99" display="07.PSB.VMPUM.0006.0"/>
    <hyperlink ref="D186" r:id="rId100" display="07.PSB.VMPUM.0006.0"/>
    <hyperlink ref="D222" r:id="rId101" display="07.PSB.VMPUM.0006.0"/>
    <hyperlink ref="D232" r:id="rId102" display="07.PSB.VMPUM.0006.0"/>
    <hyperlink ref="D80" r:id="rId103" display="07.PSB.VMPUM.0001.0"/>
    <hyperlink ref="D101" r:id="rId104" display="07.PSB.VMPUM.0001.0"/>
    <hyperlink ref="D117" r:id="rId105" display="07.PSB.VCTUB.0002"/>
    <hyperlink ref="D121" r:id="rId106" display="07.PSB.VMPUM.0003.0"/>
    <hyperlink ref="D135" r:id="rId107" display="07.PSB.BRTDC.0001.1"/>
    <hyperlink ref="D168" r:id="rId108" display="07.PSB.VMPUM.0001.0"/>
    <hyperlink ref="D170" r:id="rId109" display="07.PSB.VMPUM.0003.0"/>
    <hyperlink ref="E182" r:id="rId110" display="07.PSB.IVC_.0033.3"/>
    <hyperlink ref="D182" r:id="rId111" display="07.PSB.IVC_.0036.3"/>
    <hyperlink ref="D208" r:id="rId112" display="07.PSB.VMPUM.0001.0"/>
    <hyperlink ref="D215" r:id="rId113" display="07.PSB.HVI_.0002.1"/>
    <hyperlink ref="E215" r:id="rId114" display="07.PSB.IVC_.0007.1"/>
    <hyperlink ref="D238" r:id="rId115" display="07.PSB.VMPUM.0001.0"/>
    <hyperlink ref="A50:A51" r:id="rId116" display="http://psb-machine.web.cern.ch/psb-machine/sectors/02.htm"/>
    <hyperlink ref="C50:C51" r:id="rId117" display="07.PSBMBHOR00191"/>
    <hyperlink ref="D50" r:id="rId118" display="07.PSB.VMPUM.0008.0"/>
    <hyperlink ref="A94:A95" r:id="rId119" display="http://psb-machine.web.cern.ch/psb-machine/sectors/02.htm"/>
    <hyperlink ref="C94:C95" r:id="rId120" display="07.PSBMBHOR00191"/>
    <hyperlink ref="D94" r:id="rId121" display="07.PSB.VMPUM.0008.0"/>
    <hyperlink ref="A146:A147" r:id="rId122" display="http://psb-machine.web.cern.ch/psb-machine/sectors/02.htm"/>
    <hyperlink ref="C146:C147" r:id="rId123" display="07.PSBMBHOR00191"/>
    <hyperlink ref="D146" r:id="rId124" display="07.PSB.VMPUM.0008.0"/>
    <hyperlink ref="A176:A177" r:id="rId125" display="http://psb-machine.web.cern.ch/psb-machine/sectors/02.htm"/>
    <hyperlink ref="C176:C177" r:id="rId126" display="07.PSBMBHOR00191"/>
    <hyperlink ref="D176" r:id="rId127" display="07.PSB.VMPUM.0008.0"/>
    <hyperlink ref="A160:A161" r:id="rId128" display="http://psb-machine.web.cern.ch/psb-machine/sectors/02.htm"/>
    <hyperlink ref="C160:C161" r:id="rId129" display="07.PSBMBHOR00191"/>
    <hyperlink ref="D160" r:id="rId130" display="07.PSB.VMPUM.0008.0"/>
    <hyperlink ref="A230" r:id="rId131" display="http://psb-machine.web.cern.ch/psb-machine/sectors/15.htm"/>
    <hyperlink ref="D230" r:id="rId132" display="07.PSB.VCBHZ.9000.1"/>
    <hyperlink ref="D248" r:id="rId133" display="07.PSB.VMPUM.0006.0"/>
    <hyperlink ref="D246" r:id="rId134" display="07.PSB.VMPUM.0001.0"/>
    <hyperlink ref="D41" r:id="rId135" display="07.PSB.VCTUB.8002.3"/>
    <hyperlink ref="E41" r:id="rId136" display="07.PSB.VCTUB.8004.3"/>
    <hyperlink ref="C113:C120" r:id="rId137" display="07PSBIHENS00081C"/>
  </hyperlinks>
  <printOptions/>
  <pageMargins left="0.75" right="0.75" top="1" bottom="1" header="0.5" footer="0.5"/>
  <pageSetup horizontalDpi="300" verticalDpi="300" orientation="portrait" r:id="rId140"/>
  <legacyDrawing r:id="rId1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47.00390625" style="0" customWidth="1"/>
    <col min="5" max="5" width="29.28125" style="0" bestFit="1" customWidth="1"/>
    <col min="6" max="6" width="13.28125" style="0" bestFit="1" customWidth="1"/>
    <col min="7" max="7" width="16.57421875" style="0" bestFit="1" customWidth="1"/>
    <col min="8" max="8" width="23.57421875" style="0" bestFit="1" customWidth="1"/>
    <col min="9" max="9" width="34.00390625" style="0" bestFit="1" customWidth="1"/>
    <col min="10" max="10" width="28.57421875" style="0" bestFit="1" customWidth="1"/>
    <col min="11" max="11" width="11.421875" style="0" bestFit="1" customWidth="1"/>
    <col min="12" max="12" width="8.28125" style="0" bestFit="1" customWidth="1"/>
    <col min="13" max="13" width="7.7109375" style="0" bestFit="1" customWidth="1"/>
    <col min="14" max="14" width="7.28125" style="0" bestFit="1" customWidth="1"/>
    <col min="15" max="16" width="11.421875" style="0" bestFit="1" customWidth="1"/>
    <col min="17" max="17" width="5.00390625" style="0" bestFit="1" customWidth="1"/>
    <col min="18" max="19" width="11.421875" style="0" bestFit="1" customWidth="1"/>
    <col min="20" max="20" width="10.140625" style="0" bestFit="1" customWidth="1"/>
    <col min="21" max="21" width="10.8515625" style="0" bestFit="1" customWidth="1"/>
    <col min="22" max="22" width="5.140625" style="0" bestFit="1" customWidth="1"/>
    <col min="23" max="23" width="9.8515625" style="0" bestFit="1" customWidth="1"/>
    <col min="24" max="24" width="8.7109375" style="0" bestFit="1" customWidth="1"/>
    <col min="25" max="25" width="7.140625" style="0" bestFit="1" customWidth="1"/>
    <col min="26" max="26" width="8.7109375" style="0" bestFit="1" customWidth="1"/>
    <col min="27" max="27" width="9.8515625" style="0" bestFit="1" customWidth="1"/>
    <col min="28" max="28" width="8.140625" style="0" bestFit="1" customWidth="1"/>
    <col min="32" max="32" width="34.8515625" style="0" bestFit="1" customWidth="1"/>
    <col min="33" max="33" width="4.8515625" style="0" bestFit="1" customWidth="1"/>
    <col min="34" max="34" width="12.140625" style="0" bestFit="1" customWidth="1"/>
  </cols>
  <sheetData>
    <row r="1" spans="1:34" ht="18.75" customHeight="1">
      <c r="A1" s="214" t="s">
        <v>0</v>
      </c>
      <c r="B1" s="215"/>
      <c r="C1" s="215"/>
      <c r="D1" s="215"/>
      <c r="E1" s="147" t="s">
        <v>0</v>
      </c>
      <c r="F1" s="220" t="s">
        <v>1</v>
      </c>
      <c r="G1" s="220"/>
      <c r="H1" s="220"/>
      <c r="I1" s="147" t="s">
        <v>2</v>
      </c>
      <c r="J1" s="147" t="s">
        <v>2</v>
      </c>
      <c r="K1" s="147" t="s">
        <v>3</v>
      </c>
      <c r="L1" s="148" t="s">
        <v>4</v>
      </c>
      <c r="M1" s="148" t="s">
        <v>5</v>
      </c>
      <c r="N1" s="148" t="s">
        <v>6</v>
      </c>
      <c r="O1" s="148"/>
      <c r="P1" s="148"/>
      <c r="Q1" s="149"/>
      <c r="R1" s="149"/>
      <c r="S1" s="149"/>
      <c r="T1" s="150" t="s">
        <v>7</v>
      </c>
      <c r="U1" s="150" t="s">
        <v>7</v>
      </c>
      <c r="V1" s="149"/>
      <c r="W1" s="148" t="s">
        <v>8</v>
      </c>
      <c r="X1" s="148" t="s">
        <v>8</v>
      </c>
      <c r="Y1" s="148" t="s">
        <v>281</v>
      </c>
      <c r="Z1" s="148" t="s">
        <v>9</v>
      </c>
      <c r="AA1" s="148" t="s">
        <v>9</v>
      </c>
      <c r="AB1" s="149"/>
      <c r="AC1" s="149"/>
      <c r="AD1" s="149"/>
      <c r="AE1" s="149"/>
      <c r="AF1" s="151"/>
      <c r="AG1" s="147" t="s">
        <v>0</v>
      </c>
      <c r="AH1" s="152"/>
    </row>
    <row r="2" spans="1:34" ht="18.75" customHeight="1" thickBot="1">
      <c r="A2" s="216" t="s">
        <v>28</v>
      </c>
      <c r="B2" s="217"/>
      <c r="C2" s="218" t="s">
        <v>352</v>
      </c>
      <c r="D2" s="217"/>
      <c r="E2" s="154" t="s">
        <v>173</v>
      </c>
      <c r="F2" s="304" t="s">
        <v>487</v>
      </c>
      <c r="G2" s="304"/>
      <c r="H2" s="154" t="s">
        <v>10</v>
      </c>
      <c r="I2" s="154" t="s">
        <v>11</v>
      </c>
      <c r="J2" s="154" t="s">
        <v>262</v>
      </c>
      <c r="K2" s="154" t="s">
        <v>12</v>
      </c>
      <c r="L2" s="154" t="s">
        <v>13</v>
      </c>
      <c r="M2" s="154" t="s">
        <v>14</v>
      </c>
      <c r="N2" s="154" t="s">
        <v>15</v>
      </c>
      <c r="O2" s="154" t="s">
        <v>16</v>
      </c>
      <c r="P2" s="154" t="s">
        <v>17</v>
      </c>
      <c r="Q2" s="154" t="s">
        <v>18</v>
      </c>
      <c r="R2" s="154" t="s">
        <v>19</v>
      </c>
      <c r="S2" s="154" t="s">
        <v>20</v>
      </c>
      <c r="T2" s="155" t="s">
        <v>21</v>
      </c>
      <c r="U2" s="155" t="s">
        <v>22</v>
      </c>
      <c r="V2" s="154" t="s">
        <v>23</v>
      </c>
      <c r="W2" s="154" t="s">
        <v>282</v>
      </c>
      <c r="X2" s="154" t="s">
        <v>284</v>
      </c>
      <c r="Y2" s="154" t="s">
        <v>283</v>
      </c>
      <c r="Z2" s="154" t="s">
        <v>284</v>
      </c>
      <c r="AA2" s="154" t="s">
        <v>282</v>
      </c>
      <c r="AB2" s="154" t="s">
        <v>24</v>
      </c>
      <c r="AC2" s="154"/>
      <c r="AD2" s="154"/>
      <c r="AE2" s="156"/>
      <c r="AF2" s="154" t="s">
        <v>25</v>
      </c>
      <c r="AG2" s="154" t="s">
        <v>26</v>
      </c>
      <c r="AH2" s="157" t="s">
        <v>27</v>
      </c>
    </row>
    <row r="3" spans="1:34" s="67" customFormat="1" ht="18.75" customHeight="1">
      <c r="A3" s="744" t="s">
        <v>564</v>
      </c>
      <c r="B3" s="552" t="s">
        <v>458</v>
      </c>
      <c r="C3" s="749" t="s">
        <v>565</v>
      </c>
      <c r="D3" s="750"/>
      <c r="E3" s="363" t="s">
        <v>566</v>
      </c>
      <c r="F3" s="364" t="s">
        <v>369</v>
      </c>
      <c r="G3" s="365"/>
      <c r="H3" s="734"/>
      <c r="I3" s="734"/>
      <c r="J3" s="734" t="s">
        <v>567</v>
      </c>
      <c r="K3" s="366" t="s">
        <v>231</v>
      </c>
      <c r="L3" s="366">
        <v>0</v>
      </c>
      <c r="M3" s="366">
        <v>500</v>
      </c>
      <c r="N3" s="366">
        <v>500</v>
      </c>
      <c r="O3" s="366" t="s">
        <v>231</v>
      </c>
      <c r="P3" s="366" t="s">
        <v>231</v>
      </c>
      <c r="Q3" s="366">
        <v>58</v>
      </c>
      <c r="R3" s="366">
        <v>26</v>
      </c>
      <c r="S3" s="366">
        <v>26</v>
      </c>
      <c r="T3" s="367"/>
      <c r="U3" s="367"/>
      <c r="V3" s="366">
        <v>58</v>
      </c>
      <c r="W3" s="327"/>
      <c r="X3" s="327"/>
      <c r="Y3" s="327"/>
      <c r="Z3" s="327"/>
      <c r="AA3" s="327"/>
      <c r="AB3" s="327"/>
      <c r="AC3" s="366"/>
      <c r="AD3" s="366"/>
      <c r="AE3" s="340"/>
      <c r="AF3" s="366"/>
      <c r="AG3" s="366"/>
      <c r="AH3" s="368"/>
    </row>
    <row r="4" spans="1:34" s="67" customFormat="1" ht="18.75" customHeight="1">
      <c r="A4" s="745"/>
      <c r="B4" s="747"/>
      <c r="C4" s="751"/>
      <c r="D4" s="752"/>
      <c r="E4" s="369" t="s">
        <v>566</v>
      </c>
      <c r="F4" s="370" t="s">
        <v>370</v>
      </c>
      <c r="G4" s="371"/>
      <c r="H4" s="735"/>
      <c r="I4" s="735"/>
      <c r="J4" s="735"/>
      <c r="K4" s="372" t="s">
        <v>231</v>
      </c>
      <c r="L4" s="372">
        <v>0</v>
      </c>
      <c r="M4" s="372">
        <v>500</v>
      </c>
      <c r="N4" s="372">
        <v>500</v>
      </c>
      <c r="O4" s="372" t="s">
        <v>231</v>
      </c>
      <c r="P4" s="372" t="s">
        <v>231</v>
      </c>
      <c r="Q4" s="372">
        <v>58</v>
      </c>
      <c r="R4" s="372">
        <v>26</v>
      </c>
      <c r="S4" s="372">
        <v>26</v>
      </c>
      <c r="T4" s="373"/>
      <c r="U4" s="373"/>
      <c r="V4" s="372">
        <v>58</v>
      </c>
      <c r="W4" s="328"/>
      <c r="X4" s="328"/>
      <c r="Y4" s="328"/>
      <c r="Z4" s="328"/>
      <c r="AA4" s="328"/>
      <c r="AB4" s="328"/>
      <c r="AC4" s="372"/>
      <c r="AD4" s="372"/>
      <c r="AE4" s="188"/>
      <c r="AF4" s="372"/>
      <c r="AG4" s="372"/>
      <c r="AH4" s="374"/>
    </row>
    <row r="5" spans="1:34" s="67" customFormat="1" ht="18.75" customHeight="1">
      <c r="A5" s="745"/>
      <c r="B5" s="747"/>
      <c r="C5" s="751"/>
      <c r="D5" s="752"/>
      <c r="E5" s="369" t="s">
        <v>566</v>
      </c>
      <c r="F5" s="370" t="s">
        <v>371</v>
      </c>
      <c r="G5" s="371"/>
      <c r="H5" s="735"/>
      <c r="I5" s="735"/>
      <c r="J5" s="735"/>
      <c r="K5" s="372" t="s">
        <v>231</v>
      </c>
      <c r="L5" s="372">
        <v>0</v>
      </c>
      <c r="M5" s="372">
        <v>500</v>
      </c>
      <c r="N5" s="372">
        <v>500</v>
      </c>
      <c r="O5" s="372" t="s">
        <v>231</v>
      </c>
      <c r="P5" s="372" t="s">
        <v>231</v>
      </c>
      <c r="Q5" s="372">
        <v>58</v>
      </c>
      <c r="R5" s="372">
        <v>26</v>
      </c>
      <c r="S5" s="372">
        <v>26</v>
      </c>
      <c r="T5" s="373"/>
      <c r="U5" s="373"/>
      <c r="V5" s="372">
        <v>58</v>
      </c>
      <c r="W5" s="328"/>
      <c r="X5" s="328"/>
      <c r="Y5" s="328"/>
      <c r="Z5" s="328"/>
      <c r="AA5" s="328"/>
      <c r="AB5" s="328"/>
      <c r="AC5" s="372"/>
      <c r="AD5" s="372"/>
      <c r="AE5" s="188"/>
      <c r="AF5" s="372"/>
      <c r="AG5" s="372"/>
      <c r="AH5" s="374"/>
    </row>
    <row r="6" spans="1:34" s="67" customFormat="1" ht="18.75" customHeight="1" thickBot="1">
      <c r="A6" s="745"/>
      <c r="B6" s="747"/>
      <c r="C6" s="751"/>
      <c r="D6" s="752"/>
      <c r="E6" s="375" t="s">
        <v>566</v>
      </c>
      <c r="F6" s="376" t="s">
        <v>372</v>
      </c>
      <c r="G6" s="377"/>
      <c r="H6" s="736"/>
      <c r="I6" s="736"/>
      <c r="J6" s="736"/>
      <c r="K6" s="378" t="s">
        <v>231</v>
      </c>
      <c r="L6" s="378">
        <v>0</v>
      </c>
      <c r="M6" s="378">
        <v>500</v>
      </c>
      <c r="N6" s="378">
        <v>500</v>
      </c>
      <c r="O6" s="378" t="s">
        <v>231</v>
      </c>
      <c r="P6" s="378" t="s">
        <v>231</v>
      </c>
      <c r="Q6" s="378">
        <v>58</v>
      </c>
      <c r="R6" s="378">
        <v>26</v>
      </c>
      <c r="S6" s="378">
        <v>26</v>
      </c>
      <c r="T6" s="379"/>
      <c r="U6" s="379"/>
      <c r="V6" s="378">
        <v>58</v>
      </c>
      <c r="W6" s="329"/>
      <c r="X6" s="329"/>
      <c r="Y6" s="329"/>
      <c r="Z6" s="329"/>
      <c r="AA6" s="329"/>
      <c r="AB6" s="329"/>
      <c r="AC6" s="378"/>
      <c r="AD6" s="378"/>
      <c r="AE6" s="380"/>
      <c r="AF6" s="378"/>
      <c r="AG6" s="378"/>
      <c r="AH6" s="381"/>
    </row>
    <row r="7" spans="1:34" ht="18.75" customHeight="1">
      <c r="A7" s="745"/>
      <c r="B7" s="747"/>
      <c r="C7" s="751"/>
      <c r="D7" s="752"/>
      <c r="E7" s="305" t="s">
        <v>566</v>
      </c>
      <c r="F7" s="3" t="s">
        <v>369</v>
      </c>
      <c r="G7" s="310"/>
      <c r="H7" s="731"/>
      <c r="I7" s="731" t="s">
        <v>568</v>
      </c>
      <c r="J7" s="731"/>
      <c r="K7" s="311" t="s">
        <v>231</v>
      </c>
      <c r="L7" s="311">
        <v>0</v>
      </c>
      <c r="M7" s="311">
        <v>1408</v>
      </c>
      <c r="N7" s="311">
        <v>1408</v>
      </c>
      <c r="O7" s="311" t="s">
        <v>231</v>
      </c>
      <c r="P7" s="311" t="s">
        <v>231</v>
      </c>
      <c r="Q7" s="311">
        <v>60</v>
      </c>
      <c r="R7" s="311">
        <v>30</v>
      </c>
      <c r="S7" s="311">
        <v>30</v>
      </c>
      <c r="T7" s="312"/>
      <c r="U7" s="312"/>
      <c r="V7" s="311">
        <v>60</v>
      </c>
      <c r="W7" s="327"/>
      <c r="X7" s="327"/>
      <c r="Y7" s="327"/>
      <c r="Z7" s="327"/>
      <c r="AA7" s="327"/>
      <c r="AB7" s="327"/>
      <c r="AC7" s="311"/>
      <c r="AD7" s="311"/>
      <c r="AE7" s="313"/>
      <c r="AF7" s="311"/>
      <c r="AG7" s="311"/>
      <c r="AH7" s="314"/>
    </row>
    <row r="8" spans="1:34" ht="18.75" customHeight="1">
      <c r="A8" s="745"/>
      <c r="B8" s="747"/>
      <c r="C8" s="751"/>
      <c r="D8" s="752"/>
      <c r="E8" s="306" t="s">
        <v>566</v>
      </c>
      <c r="F8" s="315" t="s">
        <v>370</v>
      </c>
      <c r="G8" s="316"/>
      <c r="H8" s="732"/>
      <c r="I8" s="732"/>
      <c r="J8" s="732"/>
      <c r="K8" s="317" t="s">
        <v>231</v>
      </c>
      <c r="L8" s="317">
        <v>0</v>
      </c>
      <c r="M8" s="317">
        <v>1408</v>
      </c>
      <c r="N8" s="317">
        <v>1408</v>
      </c>
      <c r="O8" s="317" t="s">
        <v>231</v>
      </c>
      <c r="P8" s="317" t="s">
        <v>231</v>
      </c>
      <c r="Q8" s="317">
        <v>60</v>
      </c>
      <c r="R8" s="317">
        <v>30</v>
      </c>
      <c r="S8" s="317">
        <v>30</v>
      </c>
      <c r="T8" s="318"/>
      <c r="U8" s="318"/>
      <c r="V8" s="317">
        <v>60</v>
      </c>
      <c r="W8" s="328"/>
      <c r="X8" s="328"/>
      <c r="Y8" s="328"/>
      <c r="Z8" s="328"/>
      <c r="AA8" s="328"/>
      <c r="AB8" s="328"/>
      <c r="AC8" s="317"/>
      <c r="AD8" s="317"/>
      <c r="AE8" s="319"/>
      <c r="AF8" s="317"/>
      <c r="AG8" s="317"/>
      <c r="AH8" s="320"/>
    </row>
    <row r="9" spans="1:34" ht="18.75" customHeight="1">
      <c r="A9" s="745"/>
      <c r="B9" s="747"/>
      <c r="C9" s="751"/>
      <c r="D9" s="752"/>
      <c r="E9" s="306" t="s">
        <v>566</v>
      </c>
      <c r="F9" s="315" t="s">
        <v>371</v>
      </c>
      <c r="G9" s="316"/>
      <c r="H9" s="732"/>
      <c r="I9" s="732"/>
      <c r="J9" s="732"/>
      <c r="K9" s="317" t="s">
        <v>231</v>
      </c>
      <c r="L9" s="317">
        <v>0</v>
      </c>
      <c r="M9" s="317">
        <v>1408</v>
      </c>
      <c r="N9" s="317">
        <v>1408</v>
      </c>
      <c r="O9" s="317" t="s">
        <v>231</v>
      </c>
      <c r="P9" s="317" t="s">
        <v>231</v>
      </c>
      <c r="Q9" s="317">
        <v>60</v>
      </c>
      <c r="R9" s="317">
        <v>30</v>
      </c>
      <c r="S9" s="317">
        <v>30</v>
      </c>
      <c r="T9" s="318"/>
      <c r="U9" s="318"/>
      <c r="V9" s="317">
        <v>60</v>
      </c>
      <c r="W9" s="328"/>
      <c r="X9" s="328"/>
      <c r="Y9" s="328"/>
      <c r="Z9" s="328"/>
      <c r="AA9" s="328"/>
      <c r="AB9" s="328"/>
      <c r="AC9" s="317"/>
      <c r="AD9" s="317"/>
      <c r="AE9" s="319"/>
      <c r="AF9" s="317"/>
      <c r="AG9" s="317"/>
      <c r="AH9" s="320"/>
    </row>
    <row r="10" spans="1:34" ht="18.75" customHeight="1" thickBot="1">
      <c r="A10" s="745"/>
      <c r="B10" s="747"/>
      <c r="C10" s="751"/>
      <c r="D10" s="752"/>
      <c r="E10" s="307" t="s">
        <v>566</v>
      </c>
      <c r="F10" s="321" t="s">
        <v>372</v>
      </c>
      <c r="G10" s="322"/>
      <c r="H10" s="733"/>
      <c r="I10" s="733"/>
      <c r="J10" s="733"/>
      <c r="K10" s="323" t="s">
        <v>231</v>
      </c>
      <c r="L10" s="323">
        <v>0</v>
      </c>
      <c r="M10" s="323">
        <v>1408</v>
      </c>
      <c r="N10" s="323">
        <v>1408</v>
      </c>
      <c r="O10" s="323" t="s">
        <v>231</v>
      </c>
      <c r="P10" s="323" t="s">
        <v>231</v>
      </c>
      <c r="Q10" s="323">
        <v>60</v>
      </c>
      <c r="R10" s="323">
        <v>30</v>
      </c>
      <c r="S10" s="323">
        <v>30</v>
      </c>
      <c r="T10" s="324"/>
      <c r="U10" s="324"/>
      <c r="V10" s="323">
        <v>60</v>
      </c>
      <c r="W10" s="329"/>
      <c r="X10" s="329"/>
      <c r="Y10" s="329"/>
      <c r="Z10" s="329"/>
      <c r="AA10" s="329"/>
      <c r="AB10" s="329"/>
      <c r="AC10" s="323"/>
      <c r="AD10" s="323"/>
      <c r="AE10" s="325"/>
      <c r="AF10" s="323"/>
      <c r="AG10" s="323"/>
      <c r="AH10" s="326"/>
    </row>
    <row r="11" spans="1:34" ht="18.75" customHeight="1">
      <c r="A11" s="745"/>
      <c r="B11" s="747"/>
      <c r="C11" s="751"/>
      <c r="D11" s="752"/>
      <c r="E11" s="309" t="s">
        <v>410</v>
      </c>
      <c r="F11" s="3" t="s">
        <v>369</v>
      </c>
      <c r="G11" s="310"/>
      <c r="H11" s="731" t="s">
        <v>569</v>
      </c>
      <c r="I11" s="731"/>
      <c r="J11" s="731"/>
      <c r="K11" s="311" t="s">
        <v>231</v>
      </c>
      <c r="L11" s="311">
        <v>0</v>
      </c>
      <c r="M11" s="311">
        <v>70</v>
      </c>
      <c r="N11" s="311">
        <v>70</v>
      </c>
      <c r="O11" s="311" t="s">
        <v>231</v>
      </c>
      <c r="P11" s="311" t="s">
        <v>231</v>
      </c>
      <c r="Q11" s="311">
        <v>60</v>
      </c>
      <c r="R11" s="311">
        <v>30</v>
      </c>
      <c r="S11" s="311">
        <v>30</v>
      </c>
      <c r="T11" s="312"/>
      <c r="U11" s="312"/>
      <c r="V11" s="311">
        <v>60</v>
      </c>
      <c r="W11" s="327"/>
      <c r="X11" s="327"/>
      <c r="Y11" s="327"/>
      <c r="Z11" s="327"/>
      <c r="AA11" s="327"/>
      <c r="AB11" s="327"/>
      <c r="AC11" s="311"/>
      <c r="AD11" s="311"/>
      <c r="AE11" s="313"/>
      <c r="AF11" s="311"/>
      <c r="AG11" s="311"/>
      <c r="AH11" s="314"/>
    </row>
    <row r="12" spans="1:34" ht="18.75" customHeight="1">
      <c r="A12" s="745"/>
      <c r="B12" s="747"/>
      <c r="C12" s="751"/>
      <c r="D12" s="752"/>
      <c r="E12" s="308" t="s">
        <v>413</v>
      </c>
      <c r="F12" s="315" t="s">
        <v>370</v>
      </c>
      <c r="G12" s="316"/>
      <c r="H12" s="732"/>
      <c r="I12" s="732"/>
      <c r="J12" s="732"/>
      <c r="K12" s="317" t="s">
        <v>231</v>
      </c>
      <c r="L12" s="317">
        <v>0</v>
      </c>
      <c r="M12" s="317">
        <v>70</v>
      </c>
      <c r="N12" s="317">
        <v>70</v>
      </c>
      <c r="O12" s="317" t="s">
        <v>231</v>
      </c>
      <c r="P12" s="317" t="s">
        <v>231</v>
      </c>
      <c r="Q12" s="317">
        <v>60</v>
      </c>
      <c r="R12" s="317">
        <v>30</v>
      </c>
      <c r="S12" s="317">
        <v>30</v>
      </c>
      <c r="T12" s="318"/>
      <c r="U12" s="318"/>
      <c r="V12" s="317">
        <v>60</v>
      </c>
      <c r="W12" s="328"/>
      <c r="X12" s="328"/>
      <c r="Y12" s="328"/>
      <c r="Z12" s="328"/>
      <c r="AA12" s="328"/>
      <c r="AB12" s="328"/>
      <c r="AC12" s="317"/>
      <c r="AD12" s="317"/>
      <c r="AE12" s="319"/>
      <c r="AF12" s="317"/>
      <c r="AG12" s="317"/>
      <c r="AH12" s="320"/>
    </row>
    <row r="13" spans="1:34" ht="18.75" customHeight="1">
      <c r="A13" s="745"/>
      <c r="B13" s="747"/>
      <c r="C13" s="751"/>
      <c r="D13" s="752"/>
      <c r="E13" s="308" t="s">
        <v>412</v>
      </c>
      <c r="F13" s="315" t="s">
        <v>371</v>
      </c>
      <c r="G13" s="316"/>
      <c r="H13" s="732"/>
      <c r="I13" s="732"/>
      <c r="J13" s="732"/>
      <c r="K13" s="317" t="s">
        <v>231</v>
      </c>
      <c r="L13" s="317">
        <v>0</v>
      </c>
      <c r="M13" s="317">
        <v>70</v>
      </c>
      <c r="N13" s="317">
        <v>70</v>
      </c>
      <c r="O13" s="317" t="s">
        <v>231</v>
      </c>
      <c r="P13" s="317" t="s">
        <v>231</v>
      </c>
      <c r="Q13" s="317">
        <v>60</v>
      </c>
      <c r="R13" s="317">
        <v>30</v>
      </c>
      <c r="S13" s="317">
        <v>30</v>
      </c>
      <c r="T13" s="318"/>
      <c r="U13" s="318"/>
      <c r="V13" s="317">
        <v>60</v>
      </c>
      <c r="W13" s="328"/>
      <c r="X13" s="328"/>
      <c r="Y13" s="328"/>
      <c r="Z13" s="328"/>
      <c r="AA13" s="328"/>
      <c r="AB13" s="328"/>
      <c r="AC13" s="317"/>
      <c r="AD13" s="317"/>
      <c r="AE13" s="319"/>
      <c r="AF13" s="317"/>
      <c r="AG13" s="317"/>
      <c r="AH13" s="320"/>
    </row>
    <row r="14" spans="1:34" ht="18.75" customHeight="1" thickBot="1">
      <c r="A14" s="745"/>
      <c r="B14" s="747"/>
      <c r="C14" s="751"/>
      <c r="D14" s="752"/>
      <c r="E14" s="307" t="s">
        <v>411</v>
      </c>
      <c r="F14" s="321" t="s">
        <v>372</v>
      </c>
      <c r="G14" s="322"/>
      <c r="H14" s="733"/>
      <c r="I14" s="733"/>
      <c r="J14" s="733"/>
      <c r="K14" s="323" t="s">
        <v>231</v>
      </c>
      <c r="L14" s="323">
        <v>0</v>
      </c>
      <c r="M14" s="323">
        <v>70</v>
      </c>
      <c r="N14" s="323">
        <v>70</v>
      </c>
      <c r="O14" s="323" t="s">
        <v>231</v>
      </c>
      <c r="P14" s="323" t="s">
        <v>231</v>
      </c>
      <c r="Q14" s="323">
        <v>60</v>
      </c>
      <c r="R14" s="323">
        <v>30</v>
      </c>
      <c r="S14" s="323">
        <v>30</v>
      </c>
      <c r="T14" s="324"/>
      <c r="U14" s="324"/>
      <c r="V14" s="323">
        <v>60</v>
      </c>
      <c r="W14" s="329"/>
      <c r="X14" s="329"/>
      <c r="Y14" s="329"/>
      <c r="Z14" s="329"/>
      <c r="AA14" s="329"/>
      <c r="AB14" s="329"/>
      <c r="AC14" s="323"/>
      <c r="AD14" s="323"/>
      <c r="AE14" s="325"/>
      <c r="AF14" s="323"/>
      <c r="AG14" s="323"/>
      <c r="AH14" s="326"/>
    </row>
    <row r="15" spans="1:34" ht="18.75" customHeight="1">
      <c r="A15" s="745"/>
      <c r="B15" s="747"/>
      <c r="C15" s="751"/>
      <c r="D15" s="752"/>
      <c r="E15" s="305" t="s">
        <v>566</v>
      </c>
      <c r="F15" s="3" t="s">
        <v>369</v>
      </c>
      <c r="G15" s="310"/>
      <c r="H15" s="731"/>
      <c r="I15" s="731" t="s">
        <v>570</v>
      </c>
      <c r="J15" s="731"/>
      <c r="K15" s="311" t="s">
        <v>231</v>
      </c>
      <c r="L15" s="311">
        <v>0</v>
      </c>
      <c r="M15" s="311">
        <v>80</v>
      </c>
      <c r="N15" s="311">
        <v>80</v>
      </c>
      <c r="O15" s="311" t="s">
        <v>231</v>
      </c>
      <c r="P15" s="311" t="s">
        <v>231</v>
      </c>
      <c r="Q15" s="311">
        <v>60</v>
      </c>
      <c r="R15" s="311">
        <v>30</v>
      </c>
      <c r="S15" s="311">
        <v>30</v>
      </c>
      <c r="T15" s="312"/>
      <c r="U15" s="312"/>
      <c r="V15" s="311">
        <v>60</v>
      </c>
      <c r="W15" s="327"/>
      <c r="X15" s="327"/>
      <c r="Y15" s="327"/>
      <c r="Z15" s="327"/>
      <c r="AA15" s="327"/>
      <c r="AB15" s="327"/>
      <c r="AC15" s="311"/>
      <c r="AD15" s="311"/>
      <c r="AE15" s="313"/>
      <c r="AF15" s="311"/>
      <c r="AG15" s="311"/>
      <c r="AH15" s="314"/>
    </row>
    <row r="16" spans="1:34" ht="18.75" customHeight="1">
      <c r="A16" s="745"/>
      <c r="B16" s="747"/>
      <c r="C16" s="751"/>
      <c r="D16" s="752"/>
      <c r="E16" s="306" t="s">
        <v>566</v>
      </c>
      <c r="F16" s="315" t="s">
        <v>370</v>
      </c>
      <c r="G16" s="316"/>
      <c r="H16" s="732"/>
      <c r="I16" s="732"/>
      <c r="J16" s="732"/>
      <c r="K16" s="317" t="s">
        <v>231</v>
      </c>
      <c r="L16" s="317">
        <v>0</v>
      </c>
      <c r="M16" s="317">
        <v>80</v>
      </c>
      <c r="N16" s="317">
        <v>80</v>
      </c>
      <c r="O16" s="317" t="s">
        <v>231</v>
      </c>
      <c r="P16" s="317" t="s">
        <v>231</v>
      </c>
      <c r="Q16" s="317">
        <v>60</v>
      </c>
      <c r="R16" s="317">
        <v>30</v>
      </c>
      <c r="S16" s="317">
        <v>30</v>
      </c>
      <c r="T16" s="318"/>
      <c r="U16" s="318"/>
      <c r="V16" s="317">
        <v>60</v>
      </c>
      <c r="W16" s="328"/>
      <c r="X16" s="328"/>
      <c r="Y16" s="328"/>
      <c r="Z16" s="328"/>
      <c r="AA16" s="328"/>
      <c r="AB16" s="328"/>
      <c r="AC16" s="317"/>
      <c r="AD16" s="317"/>
      <c r="AE16" s="319"/>
      <c r="AF16" s="317"/>
      <c r="AG16" s="317"/>
      <c r="AH16" s="320"/>
    </row>
    <row r="17" spans="1:34" ht="18.75" customHeight="1">
      <c r="A17" s="745"/>
      <c r="B17" s="747"/>
      <c r="C17" s="751"/>
      <c r="D17" s="752"/>
      <c r="E17" s="306" t="s">
        <v>566</v>
      </c>
      <c r="F17" s="315" t="s">
        <v>371</v>
      </c>
      <c r="G17" s="316"/>
      <c r="H17" s="732"/>
      <c r="I17" s="732"/>
      <c r="J17" s="732"/>
      <c r="K17" s="317" t="s">
        <v>231</v>
      </c>
      <c r="L17" s="317">
        <v>0</v>
      </c>
      <c r="M17" s="317">
        <v>80</v>
      </c>
      <c r="N17" s="317">
        <v>80</v>
      </c>
      <c r="O17" s="317" t="s">
        <v>231</v>
      </c>
      <c r="P17" s="317" t="s">
        <v>231</v>
      </c>
      <c r="Q17" s="317">
        <v>60</v>
      </c>
      <c r="R17" s="317">
        <v>30</v>
      </c>
      <c r="S17" s="317">
        <v>30</v>
      </c>
      <c r="T17" s="318"/>
      <c r="U17" s="318"/>
      <c r="V17" s="317">
        <v>60</v>
      </c>
      <c r="W17" s="328"/>
      <c r="X17" s="328"/>
      <c r="Y17" s="328"/>
      <c r="Z17" s="328"/>
      <c r="AA17" s="328"/>
      <c r="AB17" s="328"/>
      <c r="AC17" s="317"/>
      <c r="AD17" s="317"/>
      <c r="AE17" s="319"/>
      <c r="AF17" s="317"/>
      <c r="AG17" s="317"/>
      <c r="AH17" s="320"/>
    </row>
    <row r="18" spans="1:34" ht="18.75" customHeight="1" thickBot="1">
      <c r="A18" s="746"/>
      <c r="B18" s="747"/>
      <c r="C18" s="753"/>
      <c r="D18" s="754"/>
      <c r="E18" s="307" t="s">
        <v>566</v>
      </c>
      <c r="F18" s="321" t="s">
        <v>372</v>
      </c>
      <c r="G18" s="322"/>
      <c r="H18" s="733"/>
      <c r="I18" s="733"/>
      <c r="J18" s="733"/>
      <c r="K18" s="323" t="s">
        <v>231</v>
      </c>
      <c r="L18" s="323">
        <v>0</v>
      </c>
      <c r="M18" s="323">
        <v>80</v>
      </c>
      <c r="N18" s="323">
        <v>80</v>
      </c>
      <c r="O18" s="323" t="s">
        <v>231</v>
      </c>
      <c r="P18" s="323" t="s">
        <v>231</v>
      </c>
      <c r="Q18" s="323">
        <v>60</v>
      </c>
      <c r="R18" s="323">
        <v>30</v>
      </c>
      <c r="S18" s="323">
        <v>30</v>
      </c>
      <c r="T18" s="324"/>
      <c r="U18" s="324"/>
      <c r="V18" s="323">
        <v>60</v>
      </c>
      <c r="W18" s="329"/>
      <c r="X18" s="329"/>
      <c r="Y18" s="329"/>
      <c r="Z18" s="329"/>
      <c r="AA18" s="329"/>
      <c r="AB18" s="329"/>
      <c r="AC18" s="323"/>
      <c r="AD18" s="323"/>
      <c r="AE18" s="325"/>
      <c r="AF18" s="323"/>
      <c r="AG18" s="323"/>
      <c r="AH18" s="326"/>
    </row>
    <row r="19" spans="1:34" ht="18.75" customHeight="1">
      <c r="A19" s="540" t="s">
        <v>486</v>
      </c>
      <c r="B19" s="747"/>
      <c r="C19" s="769" t="s">
        <v>426</v>
      </c>
      <c r="D19" s="769" t="s">
        <v>432</v>
      </c>
      <c r="E19" s="164" t="s">
        <v>401</v>
      </c>
      <c r="F19" s="18" t="s">
        <v>369</v>
      </c>
      <c r="G19" s="260"/>
      <c r="H19" s="645" t="s">
        <v>493</v>
      </c>
      <c r="I19" s="18" t="s">
        <v>494</v>
      </c>
      <c r="J19" s="18"/>
      <c r="K19" s="18" t="s">
        <v>231</v>
      </c>
      <c r="L19" s="18">
        <v>0</v>
      </c>
      <c r="M19" s="18">
        <v>1136</v>
      </c>
      <c r="N19" s="18">
        <v>1136</v>
      </c>
      <c r="O19" s="18" t="s">
        <v>231</v>
      </c>
      <c r="P19" s="18" t="s">
        <v>231</v>
      </c>
      <c r="Q19" s="18">
        <v>56.3</v>
      </c>
      <c r="R19" s="18">
        <v>28.15</v>
      </c>
      <c r="S19" s="18">
        <v>28.15</v>
      </c>
      <c r="T19" s="18"/>
      <c r="U19" s="18"/>
      <c r="V19" s="18">
        <v>56.3</v>
      </c>
      <c r="W19" s="80"/>
      <c r="X19" s="80"/>
      <c r="Y19" s="80"/>
      <c r="Z19" s="80"/>
      <c r="AA19" s="80"/>
      <c r="AB19" s="80"/>
      <c r="AC19" s="18"/>
      <c r="AD19" s="18"/>
      <c r="AE19" s="18"/>
      <c r="AF19" s="18" t="s">
        <v>536</v>
      </c>
      <c r="AG19" s="18"/>
      <c r="AH19" s="104"/>
    </row>
    <row r="20" spans="1:34" ht="18.75" customHeight="1">
      <c r="A20" s="738"/>
      <c r="B20" s="747"/>
      <c r="C20" s="559"/>
      <c r="D20" s="559"/>
      <c r="E20" s="163" t="s">
        <v>398</v>
      </c>
      <c r="F20" s="20" t="s">
        <v>370</v>
      </c>
      <c r="G20" s="248"/>
      <c r="H20" s="519"/>
      <c r="I20" s="20" t="s">
        <v>495</v>
      </c>
      <c r="J20" s="20"/>
      <c r="K20" s="20" t="s">
        <v>231</v>
      </c>
      <c r="L20" s="20">
        <v>0</v>
      </c>
      <c r="M20" s="20">
        <v>1173.5</v>
      </c>
      <c r="N20" s="20">
        <v>1173.5</v>
      </c>
      <c r="O20" s="20" t="s">
        <v>231</v>
      </c>
      <c r="P20" s="20" t="s">
        <v>231</v>
      </c>
      <c r="Q20" s="20">
        <v>56.3</v>
      </c>
      <c r="R20" s="20">
        <v>28.15</v>
      </c>
      <c r="S20" s="20">
        <v>28.15</v>
      </c>
      <c r="T20" s="20"/>
      <c r="U20" s="20"/>
      <c r="V20" s="20">
        <v>56.3</v>
      </c>
      <c r="W20" s="76"/>
      <c r="X20" s="76"/>
      <c r="Y20" s="76"/>
      <c r="Z20" s="76"/>
      <c r="AA20" s="76"/>
      <c r="AB20" s="76"/>
      <c r="AC20" s="20"/>
      <c r="AD20" s="20"/>
      <c r="AE20" s="20"/>
      <c r="AF20" s="20" t="s">
        <v>534</v>
      </c>
      <c r="AG20" s="20"/>
      <c r="AH20" s="106"/>
    </row>
    <row r="21" spans="1:34" ht="18.75" customHeight="1">
      <c r="A21" s="738"/>
      <c r="B21" s="747"/>
      <c r="C21" s="559"/>
      <c r="D21" s="559"/>
      <c r="E21" s="163" t="s">
        <v>399</v>
      </c>
      <c r="F21" s="20" t="s">
        <v>371</v>
      </c>
      <c r="G21" s="248"/>
      <c r="H21" s="519"/>
      <c r="I21" s="20" t="s">
        <v>495</v>
      </c>
      <c r="J21" s="20"/>
      <c r="K21" s="20" t="s">
        <v>231</v>
      </c>
      <c r="L21" s="20">
        <v>0</v>
      </c>
      <c r="M21" s="20">
        <v>1173.5</v>
      </c>
      <c r="N21" s="20">
        <v>1173.5</v>
      </c>
      <c r="O21" s="20" t="s">
        <v>231</v>
      </c>
      <c r="P21" s="20" t="s">
        <v>231</v>
      </c>
      <c r="Q21" s="20">
        <v>56.3</v>
      </c>
      <c r="R21" s="20">
        <v>28.15</v>
      </c>
      <c r="S21" s="20">
        <v>28.15</v>
      </c>
      <c r="T21" s="20"/>
      <c r="U21" s="20"/>
      <c r="V21" s="20">
        <v>56.3</v>
      </c>
      <c r="W21" s="76"/>
      <c r="X21" s="76"/>
      <c r="Y21" s="76"/>
      <c r="Z21" s="76"/>
      <c r="AA21" s="76"/>
      <c r="AB21" s="76"/>
      <c r="AC21" s="20"/>
      <c r="AD21" s="20"/>
      <c r="AE21" s="20"/>
      <c r="AF21" s="20" t="s">
        <v>535</v>
      </c>
      <c r="AG21" s="20"/>
      <c r="AH21" s="106"/>
    </row>
    <row r="22" spans="1:34" ht="18.75" customHeight="1" thickBot="1">
      <c r="A22" s="738"/>
      <c r="B22" s="747"/>
      <c r="C22" s="559"/>
      <c r="D22" s="559"/>
      <c r="E22" s="158" t="s">
        <v>400</v>
      </c>
      <c r="F22" s="22" t="s">
        <v>372</v>
      </c>
      <c r="G22" s="261"/>
      <c r="H22" s="520"/>
      <c r="I22" s="22" t="s">
        <v>494</v>
      </c>
      <c r="J22" s="22"/>
      <c r="K22" s="22" t="s">
        <v>231</v>
      </c>
      <c r="L22" s="22">
        <v>0</v>
      </c>
      <c r="M22" s="22">
        <v>1136</v>
      </c>
      <c r="N22" s="22">
        <v>1136</v>
      </c>
      <c r="O22" s="22" t="s">
        <v>231</v>
      </c>
      <c r="P22" s="22" t="s">
        <v>231</v>
      </c>
      <c r="Q22" s="22">
        <v>56.3</v>
      </c>
      <c r="R22" s="22">
        <v>28.15</v>
      </c>
      <c r="S22" s="22">
        <v>28.15</v>
      </c>
      <c r="T22" s="22"/>
      <c r="U22" s="22"/>
      <c r="V22" s="22">
        <v>56.3</v>
      </c>
      <c r="W22" s="231"/>
      <c r="X22" s="231"/>
      <c r="Y22" s="231"/>
      <c r="Z22" s="231"/>
      <c r="AA22" s="231"/>
      <c r="AB22" s="231"/>
      <c r="AC22" s="22"/>
      <c r="AD22" s="22"/>
      <c r="AE22" s="22"/>
      <c r="AF22" s="22" t="s">
        <v>536</v>
      </c>
      <c r="AG22" s="22"/>
      <c r="AH22" s="219"/>
    </row>
    <row r="23" spans="1:34" ht="18.75" customHeight="1">
      <c r="A23" s="738"/>
      <c r="B23" s="747"/>
      <c r="C23" s="559"/>
      <c r="D23" s="559"/>
      <c r="E23" s="164" t="s">
        <v>402</v>
      </c>
      <c r="F23" s="18" t="s">
        <v>369</v>
      </c>
      <c r="G23" s="260"/>
      <c r="H23" s="645" t="s">
        <v>489</v>
      </c>
      <c r="I23" s="645" t="s">
        <v>496</v>
      </c>
      <c r="J23" s="645" t="s">
        <v>571</v>
      </c>
      <c r="K23" s="18" t="s">
        <v>231</v>
      </c>
      <c r="L23" s="18">
        <v>0</v>
      </c>
      <c r="M23" s="18">
        <v>508</v>
      </c>
      <c r="N23" s="18">
        <v>508</v>
      </c>
      <c r="O23" s="18" t="s">
        <v>231</v>
      </c>
      <c r="P23" s="18" t="s">
        <v>231</v>
      </c>
      <c r="Q23" s="18">
        <v>140</v>
      </c>
      <c r="R23" s="18">
        <v>70</v>
      </c>
      <c r="S23" s="18">
        <v>70</v>
      </c>
      <c r="T23" s="18"/>
      <c r="U23" s="18"/>
      <c r="V23" s="18">
        <v>140</v>
      </c>
      <c r="W23" s="80"/>
      <c r="X23" s="80"/>
      <c r="Y23" s="80"/>
      <c r="Z23" s="80"/>
      <c r="AA23" s="80"/>
      <c r="AB23" s="80"/>
      <c r="AC23" s="18"/>
      <c r="AD23" s="18"/>
      <c r="AE23" s="18"/>
      <c r="AF23" s="18"/>
      <c r="AG23" s="18"/>
      <c r="AH23" s="104"/>
    </row>
    <row r="24" spans="1:34" ht="18.75" customHeight="1">
      <c r="A24" s="738"/>
      <c r="B24" s="747"/>
      <c r="C24" s="559"/>
      <c r="D24" s="559"/>
      <c r="E24" s="163" t="s">
        <v>403</v>
      </c>
      <c r="F24" s="20" t="s">
        <v>370</v>
      </c>
      <c r="G24" s="248"/>
      <c r="H24" s="519"/>
      <c r="I24" s="519"/>
      <c r="J24" s="519"/>
      <c r="K24" s="20" t="s">
        <v>231</v>
      </c>
      <c r="L24" s="20">
        <v>0</v>
      </c>
      <c r="M24" s="20">
        <v>508</v>
      </c>
      <c r="N24" s="20">
        <v>508</v>
      </c>
      <c r="O24" s="20" t="s">
        <v>231</v>
      </c>
      <c r="P24" s="20" t="s">
        <v>231</v>
      </c>
      <c r="Q24" s="20">
        <v>140</v>
      </c>
      <c r="R24" s="20">
        <v>70</v>
      </c>
      <c r="S24" s="20">
        <v>70</v>
      </c>
      <c r="T24" s="20"/>
      <c r="U24" s="20"/>
      <c r="V24" s="20">
        <v>140</v>
      </c>
      <c r="W24" s="76"/>
      <c r="X24" s="76"/>
      <c r="Y24" s="76"/>
      <c r="Z24" s="76"/>
      <c r="AA24" s="76"/>
      <c r="AB24" s="76"/>
      <c r="AC24" s="20"/>
      <c r="AD24" s="20"/>
      <c r="AE24" s="20"/>
      <c r="AF24" s="20"/>
      <c r="AG24" s="20"/>
      <c r="AH24" s="106"/>
    </row>
    <row r="25" spans="1:34" ht="18.75" customHeight="1">
      <c r="A25" s="738"/>
      <c r="B25" s="747"/>
      <c r="C25" s="559"/>
      <c r="D25" s="559"/>
      <c r="E25" s="166" t="s">
        <v>404</v>
      </c>
      <c r="F25" s="20" t="s">
        <v>371</v>
      </c>
      <c r="G25" s="248"/>
      <c r="H25" s="519"/>
      <c r="I25" s="519"/>
      <c r="J25" s="519"/>
      <c r="K25" s="20" t="s">
        <v>231</v>
      </c>
      <c r="L25" s="20">
        <v>0</v>
      </c>
      <c r="M25" s="20">
        <v>508</v>
      </c>
      <c r="N25" s="20">
        <v>508</v>
      </c>
      <c r="O25" s="20" t="s">
        <v>231</v>
      </c>
      <c r="P25" s="20" t="s">
        <v>231</v>
      </c>
      <c r="Q25" s="20">
        <v>140</v>
      </c>
      <c r="R25" s="20">
        <v>70</v>
      </c>
      <c r="S25" s="20">
        <v>70</v>
      </c>
      <c r="T25" s="20"/>
      <c r="U25" s="20"/>
      <c r="V25" s="20">
        <v>140</v>
      </c>
      <c r="W25" s="76"/>
      <c r="X25" s="76"/>
      <c r="Y25" s="76"/>
      <c r="Z25" s="76"/>
      <c r="AA25" s="76"/>
      <c r="AB25" s="76"/>
      <c r="AC25" s="20"/>
      <c r="AD25" s="20"/>
      <c r="AE25" s="20"/>
      <c r="AF25" s="20"/>
      <c r="AG25" s="20"/>
      <c r="AH25" s="106"/>
    </row>
    <row r="26" spans="1:34" ht="18.75" customHeight="1" thickBot="1">
      <c r="A26" s="738"/>
      <c r="B26" s="747"/>
      <c r="C26" s="559"/>
      <c r="D26" s="559"/>
      <c r="E26" s="158" t="s">
        <v>405</v>
      </c>
      <c r="F26" s="22" t="s">
        <v>372</v>
      </c>
      <c r="G26" s="261"/>
      <c r="H26" s="520"/>
      <c r="I26" s="520"/>
      <c r="J26" s="520"/>
      <c r="K26" s="22" t="s">
        <v>231</v>
      </c>
      <c r="L26" s="22">
        <v>0</v>
      </c>
      <c r="M26" s="22">
        <v>508</v>
      </c>
      <c r="N26" s="22">
        <v>508</v>
      </c>
      <c r="O26" s="22" t="s">
        <v>231</v>
      </c>
      <c r="P26" s="22" t="s">
        <v>231</v>
      </c>
      <c r="Q26" s="22">
        <v>140</v>
      </c>
      <c r="R26" s="22">
        <v>70</v>
      </c>
      <c r="S26" s="22">
        <v>70</v>
      </c>
      <c r="T26" s="22"/>
      <c r="U26" s="22"/>
      <c r="V26" s="22">
        <v>140</v>
      </c>
      <c r="W26" s="231"/>
      <c r="X26" s="231"/>
      <c r="Y26" s="231"/>
      <c r="Z26" s="231"/>
      <c r="AA26" s="231"/>
      <c r="AB26" s="231"/>
      <c r="AC26" s="22"/>
      <c r="AD26" s="22"/>
      <c r="AE26" s="22"/>
      <c r="AF26" s="22"/>
      <c r="AG26" s="22"/>
      <c r="AH26" s="219"/>
    </row>
    <row r="27" spans="1:34" ht="18.75" customHeight="1">
      <c r="A27" s="738"/>
      <c r="B27" s="747"/>
      <c r="C27" s="559"/>
      <c r="D27" s="559"/>
      <c r="E27" s="164" t="s">
        <v>406</v>
      </c>
      <c r="F27" s="18" t="s">
        <v>369</v>
      </c>
      <c r="G27" s="260"/>
      <c r="H27" s="645" t="s">
        <v>490</v>
      </c>
      <c r="I27" s="18" t="s">
        <v>497</v>
      </c>
      <c r="J27" s="18"/>
      <c r="K27" s="18" t="s">
        <v>231</v>
      </c>
      <c r="L27" s="18">
        <v>0</v>
      </c>
      <c r="M27" s="18">
        <v>560</v>
      </c>
      <c r="N27" s="18">
        <v>560</v>
      </c>
      <c r="O27" s="18" t="s">
        <v>231</v>
      </c>
      <c r="P27" s="18" t="s">
        <v>231</v>
      </c>
      <c r="Q27" s="18">
        <v>85</v>
      </c>
      <c r="R27" s="18">
        <v>42.5</v>
      </c>
      <c r="S27" s="18">
        <v>42.5</v>
      </c>
      <c r="T27" s="18"/>
      <c r="U27" s="18"/>
      <c r="V27" s="18">
        <v>85</v>
      </c>
      <c r="W27" s="80"/>
      <c r="X27" s="80"/>
      <c r="Y27" s="80"/>
      <c r="Z27" s="80"/>
      <c r="AA27" s="80"/>
      <c r="AB27" s="80"/>
      <c r="AC27" s="18"/>
      <c r="AD27" s="18"/>
      <c r="AE27" s="18"/>
      <c r="AF27" s="18"/>
      <c r="AG27" s="18"/>
      <c r="AH27" s="104"/>
    </row>
    <row r="28" spans="1:34" ht="18.75" customHeight="1">
      <c r="A28" s="738"/>
      <c r="B28" s="747"/>
      <c r="C28" s="559"/>
      <c r="D28" s="559"/>
      <c r="E28" s="163" t="s">
        <v>407</v>
      </c>
      <c r="F28" s="20" t="s">
        <v>370</v>
      </c>
      <c r="G28" s="248"/>
      <c r="H28" s="519"/>
      <c r="I28" s="20" t="s">
        <v>498</v>
      </c>
      <c r="J28" s="20"/>
      <c r="K28" s="20" t="s">
        <v>231</v>
      </c>
      <c r="L28" s="20">
        <v>0</v>
      </c>
      <c r="M28" s="20">
        <v>668.5</v>
      </c>
      <c r="N28" s="20">
        <v>668.5</v>
      </c>
      <c r="O28" s="20" t="s">
        <v>231</v>
      </c>
      <c r="P28" s="20" t="s">
        <v>231</v>
      </c>
      <c r="Q28" s="20">
        <v>85</v>
      </c>
      <c r="R28" s="20">
        <v>42.5</v>
      </c>
      <c r="S28" s="20">
        <v>42.5</v>
      </c>
      <c r="T28" s="20"/>
      <c r="U28" s="20"/>
      <c r="V28" s="20">
        <v>85</v>
      </c>
      <c r="W28" s="76"/>
      <c r="X28" s="76"/>
      <c r="Y28" s="76"/>
      <c r="Z28" s="76"/>
      <c r="AA28" s="76"/>
      <c r="AB28" s="76"/>
      <c r="AC28" s="20"/>
      <c r="AD28" s="20"/>
      <c r="AE28" s="20"/>
      <c r="AF28" s="20"/>
      <c r="AG28" s="20"/>
      <c r="AH28" s="106"/>
    </row>
    <row r="29" spans="1:34" ht="18.75" customHeight="1">
      <c r="A29" s="738"/>
      <c r="B29" s="747"/>
      <c r="C29" s="559"/>
      <c r="D29" s="559"/>
      <c r="E29" s="163" t="s">
        <v>408</v>
      </c>
      <c r="F29" s="20" t="s">
        <v>371</v>
      </c>
      <c r="G29" s="248"/>
      <c r="H29" s="519"/>
      <c r="I29" s="20" t="s">
        <v>498</v>
      </c>
      <c r="J29" s="20"/>
      <c r="K29" s="20" t="s">
        <v>231</v>
      </c>
      <c r="L29" s="20">
        <v>0</v>
      </c>
      <c r="M29" s="20">
        <v>668.5</v>
      </c>
      <c r="N29" s="20">
        <v>668.5</v>
      </c>
      <c r="O29" s="20" t="s">
        <v>231</v>
      </c>
      <c r="P29" s="20" t="s">
        <v>231</v>
      </c>
      <c r="Q29" s="20">
        <v>85</v>
      </c>
      <c r="R29" s="20">
        <v>42.5</v>
      </c>
      <c r="S29" s="20">
        <v>42.5</v>
      </c>
      <c r="T29" s="20"/>
      <c r="U29" s="20"/>
      <c r="V29" s="20">
        <v>85</v>
      </c>
      <c r="W29" s="76"/>
      <c r="X29" s="76"/>
      <c r="Y29" s="76"/>
      <c r="Z29" s="76"/>
      <c r="AA29" s="76"/>
      <c r="AB29" s="76"/>
      <c r="AC29" s="20"/>
      <c r="AD29" s="20"/>
      <c r="AE29" s="20"/>
      <c r="AF29" s="20"/>
      <c r="AG29" s="20"/>
      <c r="AH29" s="106"/>
    </row>
    <row r="30" spans="1:34" ht="18.75" customHeight="1" thickBot="1">
      <c r="A30" s="738"/>
      <c r="B30" s="747"/>
      <c r="C30" s="559"/>
      <c r="D30" s="559"/>
      <c r="E30" s="158" t="s">
        <v>409</v>
      </c>
      <c r="F30" s="22" t="s">
        <v>372</v>
      </c>
      <c r="G30" s="261"/>
      <c r="H30" s="520"/>
      <c r="I30" s="22" t="s">
        <v>497</v>
      </c>
      <c r="J30" s="22"/>
      <c r="K30" s="22" t="s">
        <v>231</v>
      </c>
      <c r="L30" s="22">
        <v>0</v>
      </c>
      <c r="M30" s="22">
        <v>560</v>
      </c>
      <c r="N30" s="22">
        <v>560</v>
      </c>
      <c r="O30" s="22" t="s">
        <v>231</v>
      </c>
      <c r="P30" s="22" t="s">
        <v>231</v>
      </c>
      <c r="Q30" s="22">
        <v>85</v>
      </c>
      <c r="R30" s="22">
        <v>42.5</v>
      </c>
      <c r="S30" s="22">
        <v>42.5</v>
      </c>
      <c r="T30" s="22"/>
      <c r="U30" s="22"/>
      <c r="V30" s="22">
        <v>85</v>
      </c>
      <c r="W30" s="231"/>
      <c r="X30" s="231"/>
      <c r="Y30" s="231"/>
      <c r="Z30" s="231"/>
      <c r="AA30" s="231"/>
      <c r="AB30" s="231"/>
      <c r="AC30" s="22"/>
      <c r="AD30" s="22"/>
      <c r="AE30" s="22"/>
      <c r="AF30" s="22"/>
      <c r="AG30" s="22"/>
      <c r="AH30" s="219"/>
    </row>
    <row r="31" spans="1:34" ht="18.75" customHeight="1">
      <c r="A31" s="738"/>
      <c r="B31" s="747"/>
      <c r="C31" s="559"/>
      <c r="D31" s="559"/>
      <c r="E31" s="164" t="s">
        <v>410</v>
      </c>
      <c r="F31" s="18" t="s">
        <v>369</v>
      </c>
      <c r="G31" s="260"/>
      <c r="H31" s="645" t="s">
        <v>491</v>
      </c>
      <c r="I31" s="18" t="s">
        <v>499</v>
      </c>
      <c r="J31" s="18"/>
      <c r="K31" s="18" t="s">
        <v>231</v>
      </c>
      <c r="L31" s="18">
        <v>0</v>
      </c>
      <c r="M31" s="18">
        <v>472.5</v>
      </c>
      <c r="N31" s="18">
        <v>472.5</v>
      </c>
      <c r="O31" s="18" t="s">
        <v>231</v>
      </c>
      <c r="P31" s="18" t="s">
        <v>231</v>
      </c>
      <c r="Q31" s="18">
        <v>85</v>
      </c>
      <c r="R31" s="18">
        <v>42.5</v>
      </c>
      <c r="S31" s="18">
        <v>45.2</v>
      </c>
      <c r="T31" s="18"/>
      <c r="U31" s="18"/>
      <c r="V31" s="18">
        <v>85</v>
      </c>
      <c r="W31" s="80"/>
      <c r="X31" s="80"/>
      <c r="Y31" s="80"/>
      <c r="Z31" s="80"/>
      <c r="AA31" s="80"/>
      <c r="AB31" s="80"/>
      <c r="AC31" s="18"/>
      <c r="AD31" s="18"/>
      <c r="AE31" s="18"/>
      <c r="AF31" s="18"/>
      <c r="AG31" s="18"/>
      <c r="AH31" s="104"/>
    </row>
    <row r="32" spans="1:34" ht="18.75" customHeight="1">
      <c r="A32" s="738"/>
      <c r="B32" s="747"/>
      <c r="C32" s="559"/>
      <c r="D32" s="559"/>
      <c r="E32" s="163" t="s">
        <v>413</v>
      </c>
      <c r="F32" s="20" t="s">
        <v>370</v>
      </c>
      <c r="G32" s="248"/>
      <c r="H32" s="519"/>
      <c r="I32" s="20" t="s">
        <v>500</v>
      </c>
      <c r="J32" s="20"/>
      <c r="K32" s="20" t="s">
        <v>231</v>
      </c>
      <c r="L32" s="20">
        <v>0</v>
      </c>
      <c r="M32" s="20">
        <v>422</v>
      </c>
      <c r="N32" s="20">
        <v>422</v>
      </c>
      <c r="O32" s="20" t="s">
        <v>231</v>
      </c>
      <c r="P32" s="20" t="s">
        <v>231</v>
      </c>
      <c r="Q32" s="20">
        <v>85</v>
      </c>
      <c r="R32" s="20">
        <v>42.5</v>
      </c>
      <c r="S32" s="20">
        <v>42.5</v>
      </c>
      <c r="T32" s="20"/>
      <c r="U32" s="20"/>
      <c r="V32" s="20">
        <v>85</v>
      </c>
      <c r="W32" s="76"/>
      <c r="X32" s="76"/>
      <c r="Y32" s="76"/>
      <c r="Z32" s="76"/>
      <c r="AA32" s="76"/>
      <c r="AB32" s="76"/>
      <c r="AC32" s="20"/>
      <c r="AD32" s="20"/>
      <c r="AE32" s="20"/>
      <c r="AF32" s="20"/>
      <c r="AG32" s="20"/>
      <c r="AH32" s="106"/>
    </row>
    <row r="33" spans="1:34" ht="18.75" customHeight="1">
      <c r="A33" s="738"/>
      <c r="B33" s="747"/>
      <c r="C33" s="559"/>
      <c r="D33" s="559"/>
      <c r="E33" s="163" t="s">
        <v>412</v>
      </c>
      <c r="F33" s="20" t="s">
        <v>371</v>
      </c>
      <c r="G33" s="248"/>
      <c r="H33" s="519"/>
      <c r="I33" s="20" t="s">
        <v>500</v>
      </c>
      <c r="J33" s="20"/>
      <c r="K33" s="20" t="s">
        <v>231</v>
      </c>
      <c r="L33" s="20">
        <v>0</v>
      </c>
      <c r="M33" s="20">
        <v>422</v>
      </c>
      <c r="N33" s="20">
        <v>422</v>
      </c>
      <c r="O33" s="20" t="s">
        <v>231</v>
      </c>
      <c r="P33" s="20" t="s">
        <v>231</v>
      </c>
      <c r="Q33" s="20">
        <v>85</v>
      </c>
      <c r="R33" s="20">
        <v>42.5</v>
      </c>
      <c r="S33" s="20">
        <v>42.5</v>
      </c>
      <c r="T33" s="20"/>
      <c r="U33" s="20"/>
      <c r="V33" s="20">
        <v>85</v>
      </c>
      <c r="W33" s="76"/>
      <c r="X33" s="76"/>
      <c r="Y33" s="76"/>
      <c r="Z33" s="76"/>
      <c r="AA33" s="76"/>
      <c r="AB33" s="76"/>
      <c r="AC33" s="20"/>
      <c r="AD33" s="20"/>
      <c r="AE33" s="20"/>
      <c r="AF33" s="20"/>
      <c r="AG33" s="20"/>
      <c r="AH33" s="106"/>
    </row>
    <row r="34" spans="1:34" ht="18.75" customHeight="1" thickBot="1">
      <c r="A34" s="738"/>
      <c r="B34" s="747"/>
      <c r="C34" s="559"/>
      <c r="D34" s="559"/>
      <c r="E34" s="158" t="s">
        <v>411</v>
      </c>
      <c r="F34" s="22" t="s">
        <v>372</v>
      </c>
      <c r="G34" s="261"/>
      <c r="H34" s="520"/>
      <c r="I34" s="22" t="s">
        <v>499</v>
      </c>
      <c r="J34" s="22"/>
      <c r="K34" s="22" t="s">
        <v>231</v>
      </c>
      <c r="L34" s="22">
        <v>0</v>
      </c>
      <c r="M34" s="22">
        <v>472.5</v>
      </c>
      <c r="N34" s="22">
        <v>472.5</v>
      </c>
      <c r="O34" s="22" t="s">
        <v>231</v>
      </c>
      <c r="P34" s="22" t="s">
        <v>231</v>
      </c>
      <c r="Q34" s="22">
        <v>85</v>
      </c>
      <c r="R34" s="22">
        <v>42.5</v>
      </c>
      <c r="S34" s="22">
        <v>42.5</v>
      </c>
      <c r="T34" s="22"/>
      <c r="U34" s="22"/>
      <c r="V34" s="22">
        <v>85</v>
      </c>
      <c r="W34" s="231"/>
      <c r="X34" s="231"/>
      <c r="Y34" s="231"/>
      <c r="Z34" s="231"/>
      <c r="AA34" s="231"/>
      <c r="AB34" s="231"/>
      <c r="AC34" s="22"/>
      <c r="AD34" s="22"/>
      <c r="AE34" s="22"/>
      <c r="AF34" s="22"/>
      <c r="AG34" s="22"/>
      <c r="AH34" s="219"/>
    </row>
    <row r="35" spans="1:34" ht="18.75" customHeight="1">
      <c r="A35" s="738"/>
      <c r="B35" s="747"/>
      <c r="C35" s="559"/>
      <c r="D35" s="559"/>
      <c r="E35" s="164" t="s">
        <v>414</v>
      </c>
      <c r="F35" s="18" t="s">
        <v>369</v>
      </c>
      <c r="G35" s="260"/>
      <c r="H35" s="645" t="s">
        <v>492</v>
      </c>
      <c r="I35" s="645" t="s">
        <v>537</v>
      </c>
      <c r="J35" s="18"/>
      <c r="K35" s="18" t="s">
        <v>231</v>
      </c>
      <c r="L35" s="18">
        <v>0</v>
      </c>
      <c r="M35" s="18">
        <v>809</v>
      </c>
      <c r="N35" s="18">
        <v>809</v>
      </c>
      <c r="O35" s="18" t="s">
        <v>231</v>
      </c>
      <c r="P35" s="18" t="s">
        <v>231</v>
      </c>
      <c r="Q35" s="18">
        <v>85</v>
      </c>
      <c r="R35" s="18">
        <v>42.5</v>
      </c>
      <c r="S35" s="18">
        <v>45.2</v>
      </c>
      <c r="T35" s="18"/>
      <c r="U35" s="18"/>
      <c r="V35" s="18">
        <v>85</v>
      </c>
      <c r="W35" s="80"/>
      <c r="X35" s="80"/>
      <c r="Y35" s="80"/>
      <c r="Z35" s="80"/>
      <c r="AA35" s="80"/>
      <c r="AB35" s="80"/>
      <c r="AC35" s="18"/>
      <c r="AD35" s="18"/>
      <c r="AE35" s="18"/>
      <c r="AF35" s="18"/>
      <c r="AG35" s="18"/>
      <c r="AH35" s="104"/>
    </row>
    <row r="36" spans="1:34" ht="18.75" customHeight="1" thickBot="1">
      <c r="A36" s="738"/>
      <c r="B36" s="747"/>
      <c r="C36" s="559"/>
      <c r="D36" s="559"/>
      <c r="E36" s="163" t="s">
        <v>415</v>
      </c>
      <c r="F36" s="20" t="s">
        <v>370</v>
      </c>
      <c r="G36" s="248"/>
      <c r="H36" s="519"/>
      <c r="I36" s="530"/>
      <c r="J36" s="27"/>
      <c r="K36" s="27" t="s">
        <v>231</v>
      </c>
      <c r="L36" s="27">
        <v>0</v>
      </c>
      <c r="M36" s="27">
        <v>705</v>
      </c>
      <c r="N36" s="27">
        <v>705</v>
      </c>
      <c r="O36" s="27" t="s">
        <v>231</v>
      </c>
      <c r="P36" s="27" t="s">
        <v>231</v>
      </c>
      <c r="Q36" s="27">
        <v>85</v>
      </c>
      <c r="R36" s="27">
        <v>42.5</v>
      </c>
      <c r="S36" s="27">
        <v>42.5</v>
      </c>
      <c r="T36" s="27"/>
      <c r="U36" s="27"/>
      <c r="V36" s="27">
        <v>85</v>
      </c>
      <c r="W36" s="74"/>
      <c r="X36" s="74"/>
      <c r="Y36" s="74"/>
      <c r="Z36" s="74"/>
      <c r="AA36" s="74"/>
      <c r="AB36" s="74"/>
      <c r="AC36" s="27"/>
      <c r="AD36" s="27"/>
      <c r="AE36" s="27"/>
      <c r="AF36" s="27"/>
      <c r="AG36" s="27"/>
      <c r="AH36" s="108"/>
    </row>
    <row r="37" spans="1:34" ht="18.75" customHeight="1">
      <c r="A37" s="738"/>
      <c r="B37" s="747"/>
      <c r="C37" s="559"/>
      <c r="D37" s="559"/>
      <c r="E37" s="163" t="s">
        <v>415</v>
      </c>
      <c r="F37" s="20" t="s">
        <v>371</v>
      </c>
      <c r="G37" s="248"/>
      <c r="H37" s="519"/>
      <c r="I37" s="645" t="s">
        <v>537</v>
      </c>
      <c r="J37" s="18"/>
      <c r="K37" s="18" t="s">
        <v>231</v>
      </c>
      <c r="L37" s="18">
        <v>0</v>
      </c>
      <c r="M37" s="18">
        <v>705</v>
      </c>
      <c r="N37" s="18">
        <v>705</v>
      </c>
      <c r="O37" s="18" t="s">
        <v>231</v>
      </c>
      <c r="P37" s="18" t="s">
        <v>231</v>
      </c>
      <c r="Q37" s="18">
        <v>85</v>
      </c>
      <c r="R37" s="18">
        <v>42.5</v>
      </c>
      <c r="S37" s="18">
        <v>42.5</v>
      </c>
      <c r="T37" s="18"/>
      <c r="U37" s="18"/>
      <c r="V37" s="18">
        <v>85</v>
      </c>
      <c r="W37" s="80"/>
      <c r="X37" s="80"/>
      <c r="Y37" s="80"/>
      <c r="Z37" s="80"/>
      <c r="AA37" s="80"/>
      <c r="AB37" s="80"/>
      <c r="AC37" s="18"/>
      <c r="AD37" s="18"/>
      <c r="AE37" s="18"/>
      <c r="AF37" s="18"/>
      <c r="AG37" s="18"/>
      <c r="AH37" s="104"/>
    </row>
    <row r="38" spans="1:34" ht="18.75" customHeight="1" thickBot="1">
      <c r="A38" s="738"/>
      <c r="B38" s="748"/>
      <c r="C38" s="559"/>
      <c r="D38" s="560"/>
      <c r="E38" s="158" t="s">
        <v>414</v>
      </c>
      <c r="F38" s="22" t="s">
        <v>372</v>
      </c>
      <c r="G38" s="261"/>
      <c r="H38" s="520"/>
      <c r="I38" s="530"/>
      <c r="J38" s="22"/>
      <c r="K38" s="22" t="s">
        <v>231</v>
      </c>
      <c r="L38" s="22">
        <v>0</v>
      </c>
      <c r="M38" s="22">
        <v>809</v>
      </c>
      <c r="N38" s="22">
        <v>809</v>
      </c>
      <c r="O38" s="22" t="s">
        <v>231</v>
      </c>
      <c r="P38" s="22" t="s">
        <v>231</v>
      </c>
      <c r="Q38" s="22">
        <v>85</v>
      </c>
      <c r="R38" s="22">
        <v>42.5</v>
      </c>
      <c r="S38" s="22">
        <v>42.5</v>
      </c>
      <c r="T38" s="22"/>
      <c r="U38" s="22"/>
      <c r="V38" s="22">
        <v>85</v>
      </c>
      <c r="W38" s="231"/>
      <c r="X38" s="231"/>
      <c r="Y38" s="231"/>
      <c r="Z38" s="231"/>
      <c r="AA38" s="231"/>
      <c r="AB38" s="231"/>
      <c r="AC38" s="22"/>
      <c r="AD38" s="22"/>
      <c r="AE38" s="22"/>
      <c r="AF38" s="22"/>
      <c r="AG38" s="22"/>
      <c r="AH38" s="219"/>
    </row>
    <row r="39" spans="1:34" ht="18.75" customHeight="1" thickBot="1">
      <c r="A39" s="738"/>
      <c r="B39" s="552" t="s">
        <v>459</v>
      </c>
      <c r="C39" s="559"/>
      <c r="D39" s="571" t="s">
        <v>433</v>
      </c>
      <c r="E39" s="535" t="s">
        <v>429</v>
      </c>
      <c r="F39" s="526" t="s">
        <v>430</v>
      </c>
      <c r="G39" s="240" t="s">
        <v>557</v>
      </c>
      <c r="H39" s="257"/>
      <c r="I39" s="257" t="s">
        <v>502</v>
      </c>
      <c r="J39" s="265"/>
      <c r="K39" s="265" t="s">
        <v>231</v>
      </c>
      <c r="L39" s="265">
        <v>0</v>
      </c>
      <c r="M39" s="265">
        <f>N39</f>
        <v>243.6</v>
      </c>
      <c r="N39" s="265">
        <v>243.6</v>
      </c>
      <c r="O39" s="265" t="s">
        <v>231</v>
      </c>
      <c r="P39" s="265" t="s">
        <v>231</v>
      </c>
      <c r="Q39" s="265">
        <v>218</v>
      </c>
      <c r="R39" s="265">
        <v>109</v>
      </c>
      <c r="S39" s="265">
        <v>109</v>
      </c>
      <c r="T39" s="265"/>
      <c r="U39" s="265"/>
      <c r="V39" s="265">
        <v>218</v>
      </c>
      <c r="W39" s="260"/>
      <c r="X39" s="260"/>
      <c r="Y39" s="260"/>
      <c r="Z39" s="260"/>
      <c r="AA39" s="260"/>
      <c r="AB39" s="260"/>
      <c r="AC39" s="265"/>
      <c r="AD39" s="265"/>
      <c r="AE39" s="265"/>
      <c r="AF39" s="265"/>
      <c r="AG39" s="265"/>
      <c r="AH39" s="294"/>
    </row>
    <row r="40" spans="1:34" ht="18.75" customHeight="1">
      <c r="A40" s="738"/>
      <c r="B40" s="768"/>
      <c r="C40" s="559"/>
      <c r="D40" s="766"/>
      <c r="E40" s="737"/>
      <c r="F40" s="522"/>
      <c r="G40" s="296" t="s">
        <v>558</v>
      </c>
      <c r="H40" s="723" t="s">
        <v>562</v>
      </c>
      <c r="I40" s="724"/>
      <c r="J40" s="725"/>
      <c r="K40" s="297" t="s">
        <v>231</v>
      </c>
      <c r="L40" s="757">
        <f>M39</f>
        <v>243.6</v>
      </c>
      <c r="M40" s="757">
        <f>M39+N40</f>
        <v>1728.6</v>
      </c>
      <c r="N40" s="757">
        <v>1485</v>
      </c>
      <c r="O40" s="297" t="s">
        <v>231</v>
      </c>
      <c r="P40" s="297" t="s">
        <v>231</v>
      </c>
      <c r="Q40" s="297">
        <v>250</v>
      </c>
      <c r="R40" s="297">
        <v>125</v>
      </c>
      <c r="S40" s="297">
        <v>125</v>
      </c>
      <c r="T40" s="297"/>
      <c r="U40" s="297"/>
      <c r="V40" s="297">
        <v>250</v>
      </c>
      <c r="W40" s="298"/>
      <c r="X40" s="298"/>
      <c r="Y40" s="298"/>
      <c r="Z40" s="298"/>
      <c r="AA40" s="298"/>
      <c r="AB40" s="298"/>
      <c r="AC40" s="297"/>
      <c r="AD40" s="297"/>
      <c r="AE40" s="297"/>
      <c r="AF40" s="297"/>
      <c r="AG40" s="297"/>
      <c r="AH40" s="299"/>
    </row>
    <row r="41" spans="1:34" ht="18.75" customHeight="1">
      <c r="A41" s="738"/>
      <c r="B41" s="768"/>
      <c r="C41" s="559"/>
      <c r="D41" s="766"/>
      <c r="E41" s="737"/>
      <c r="F41" s="522"/>
      <c r="G41" s="242" t="s">
        <v>550</v>
      </c>
      <c r="H41" s="593"/>
      <c r="I41" s="726"/>
      <c r="J41" s="607"/>
      <c r="K41" s="30" t="s">
        <v>278</v>
      </c>
      <c r="L41" s="519"/>
      <c r="M41" s="519"/>
      <c r="N41" s="519"/>
      <c r="O41" s="30" t="s">
        <v>278</v>
      </c>
      <c r="P41" s="30" t="s">
        <v>278</v>
      </c>
      <c r="Q41" s="30">
        <v>102</v>
      </c>
      <c r="R41" s="20" t="s">
        <v>561</v>
      </c>
      <c r="S41" s="20" t="s">
        <v>561</v>
      </c>
      <c r="T41" s="30"/>
      <c r="U41" s="30"/>
      <c r="V41" s="30">
        <v>60.4</v>
      </c>
      <c r="W41" s="267"/>
      <c r="X41" s="267"/>
      <c r="Y41" s="267"/>
      <c r="Z41" s="267"/>
      <c r="AA41" s="267"/>
      <c r="AB41" s="267"/>
      <c r="AC41" s="30"/>
      <c r="AD41" s="30"/>
      <c r="AE41" s="30"/>
      <c r="AF41" s="30"/>
      <c r="AG41" s="30"/>
      <c r="AH41" s="268"/>
    </row>
    <row r="42" spans="1:34" ht="18.75" customHeight="1">
      <c r="A42" s="738"/>
      <c r="B42" s="768"/>
      <c r="C42" s="559"/>
      <c r="D42" s="766"/>
      <c r="E42" s="721"/>
      <c r="F42" s="721"/>
      <c r="G42" s="238" t="s">
        <v>553</v>
      </c>
      <c r="H42" s="593"/>
      <c r="I42" s="726"/>
      <c r="J42" s="607"/>
      <c r="K42" s="30" t="s">
        <v>563</v>
      </c>
      <c r="L42" s="519"/>
      <c r="M42" s="519"/>
      <c r="N42" s="519"/>
      <c r="O42" s="30" t="s">
        <v>563</v>
      </c>
      <c r="P42" s="30" t="s">
        <v>563</v>
      </c>
      <c r="Q42" s="20">
        <v>150</v>
      </c>
      <c r="R42" s="20" t="s">
        <v>561</v>
      </c>
      <c r="S42" s="20" t="s">
        <v>561</v>
      </c>
      <c r="T42" s="20"/>
      <c r="U42" s="20"/>
      <c r="V42" s="20">
        <v>135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106"/>
    </row>
    <row r="43" spans="1:34" ht="18.75" customHeight="1" thickBot="1">
      <c r="A43" s="738"/>
      <c r="B43" s="768"/>
      <c r="C43" s="559"/>
      <c r="D43" s="766"/>
      <c r="E43" s="666"/>
      <c r="F43" s="666"/>
      <c r="G43" s="300" t="s">
        <v>559</v>
      </c>
      <c r="H43" s="727"/>
      <c r="I43" s="728"/>
      <c r="J43" s="729"/>
      <c r="K43" s="301" t="s">
        <v>231</v>
      </c>
      <c r="L43" s="539"/>
      <c r="M43" s="539"/>
      <c r="N43" s="539"/>
      <c r="O43" s="301" t="s">
        <v>231</v>
      </c>
      <c r="P43" s="301" t="s">
        <v>231</v>
      </c>
      <c r="Q43" s="20">
        <v>155</v>
      </c>
      <c r="R43" s="20">
        <v>77.5</v>
      </c>
      <c r="S43" s="20">
        <v>77.5</v>
      </c>
      <c r="T43" s="20"/>
      <c r="U43" s="20"/>
      <c r="V43" s="20">
        <v>155</v>
      </c>
      <c r="W43" s="303"/>
      <c r="X43" s="303"/>
      <c r="Y43" s="303"/>
      <c r="Z43" s="303"/>
      <c r="AA43" s="303"/>
      <c r="AB43" s="303"/>
      <c r="AC43" s="301"/>
      <c r="AD43" s="301"/>
      <c r="AE43" s="301"/>
      <c r="AF43" s="301"/>
      <c r="AG43" s="301"/>
      <c r="AH43" s="302"/>
    </row>
    <row r="44" spans="1:34" ht="18.75" customHeight="1" thickBot="1">
      <c r="A44" s="738"/>
      <c r="B44" s="768"/>
      <c r="C44" s="559"/>
      <c r="D44" s="766"/>
      <c r="E44" s="666"/>
      <c r="F44" s="666"/>
      <c r="G44" s="241" t="s">
        <v>560</v>
      </c>
      <c r="H44" s="232"/>
      <c r="I44" s="232" t="s">
        <v>501</v>
      </c>
      <c r="J44" s="142"/>
      <c r="K44" s="142" t="s">
        <v>231</v>
      </c>
      <c r="L44" s="30">
        <f>M40</f>
        <v>1728.6</v>
      </c>
      <c r="M44" s="30">
        <f>M40+N44</f>
        <v>2730</v>
      </c>
      <c r="N44" s="142">
        <v>1001.4</v>
      </c>
      <c r="O44" s="142" t="s">
        <v>231</v>
      </c>
      <c r="P44" s="142" t="s">
        <v>231</v>
      </c>
      <c r="Q44" s="142">
        <v>140</v>
      </c>
      <c r="R44" s="142">
        <v>70</v>
      </c>
      <c r="S44" s="142">
        <v>70</v>
      </c>
      <c r="T44" s="142"/>
      <c r="U44" s="142"/>
      <c r="V44" s="142">
        <v>140</v>
      </c>
      <c r="W44" s="248"/>
      <c r="X44" s="248"/>
      <c r="Y44" s="248"/>
      <c r="Z44" s="248"/>
      <c r="AA44" s="248"/>
      <c r="AB44" s="248"/>
      <c r="AC44" s="142"/>
      <c r="AD44" s="142"/>
      <c r="AE44" s="142"/>
      <c r="AF44" s="142"/>
      <c r="AG44" s="142"/>
      <c r="AH44" s="295"/>
    </row>
    <row r="45" spans="1:34" ht="18.75" customHeight="1" thickBot="1">
      <c r="A45" s="738"/>
      <c r="B45" s="768"/>
      <c r="C45" s="559"/>
      <c r="D45" s="766"/>
      <c r="E45" s="535" t="s">
        <v>428</v>
      </c>
      <c r="F45" s="740" t="s">
        <v>552</v>
      </c>
      <c r="G45" s="269"/>
      <c r="H45" s="68"/>
      <c r="I45" s="68" t="s">
        <v>502</v>
      </c>
      <c r="J45" s="18"/>
      <c r="K45" s="18"/>
      <c r="L45" s="18">
        <v>0</v>
      </c>
      <c r="M45" s="18">
        <f>N45</f>
        <v>243.6</v>
      </c>
      <c r="N45" s="18">
        <v>243.6</v>
      </c>
      <c r="O45" s="18" t="s">
        <v>231</v>
      </c>
      <c r="P45" s="18" t="s">
        <v>231</v>
      </c>
      <c r="Q45" s="18">
        <v>218</v>
      </c>
      <c r="R45" s="18">
        <v>109</v>
      </c>
      <c r="S45" s="18">
        <v>109</v>
      </c>
      <c r="T45" s="18"/>
      <c r="U45" s="18"/>
      <c r="V45" s="18">
        <v>218</v>
      </c>
      <c r="W45" s="80"/>
      <c r="X45" s="80"/>
      <c r="Y45" s="80"/>
      <c r="Z45" s="80"/>
      <c r="AA45" s="80"/>
      <c r="AB45" s="80"/>
      <c r="AC45" s="18"/>
      <c r="AD45" s="18"/>
      <c r="AE45" s="18"/>
      <c r="AF45" s="18"/>
      <c r="AG45" s="18"/>
      <c r="AH45" s="104"/>
    </row>
    <row r="46" spans="1:34" ht="18.75" customHeight="1">
      <c r="A46" s="738"/>
      <c r="B46" s="768"/>
      <c r="C46" s="559"/>
      <c r="D46" s="766"/>
      <c r="E46" s="737"/>
      <c r="F46" s="530"/>
      <c r="G46" s="296" t="s">
        <v>558</v>
      </c>
      <c r="H46" s="723" t="s">
        <v>573</v>
      </c>
      <c r="I46" s="724"/>
      <c r="J46" s="725"/>
      <c r="K46" s="297" t="s">
        <v>231</v>
      </c>
      <c r="L46" s="757">
        <f>M45</f>
        <v>243.6</v>
      </c>
      <c r="M46" s="757">
        <f>M45+N46</f>
        <v>1728.6</v>
      </c>
      <c r="N46" s="757">
        <v>1485</v>
      </c>
      <c r="O46" s="297" t="s">
        <v>231</v>
      </c>
      <c r="P46" s="297" t="s">
        <v>231</v>
      </c>
      <c r="Q46" s="297">
        <v>250</v>
      </c>
      <c r="R46" s="297">
        <v>125</v>
      </c>
      <c r="S46" s="297">
        <v>125</v>
      </c>
      <c r="T46" s="297"/>
      <c r="U46" s="297"/>
      <c r="V46" s="297">
        <v>250</v>
      </c>
      <c r="W46" s="298"/>
      <c r="X46" s="298"/>
      <c r="Y46" s="298"/>
      <c r="Z46" s="298"/>
      <c r="AA46" s="298"/>
      <c r="AB46" s="298"/>
      <c r="AC46" s="297"/>
      <c r="AD46" s="297"/>
      <c r="AE46" s="297"/>
      <c r="AF46" s="297"/>
      <c r="AG46" s="297"/>
      <c r="AH46" s="299"/>
    </row>
    <row r="47" spans="1:34" ht="18.75" customHeight="1">
      <c r="A47" s="738"/>
      <c r="B47" s="768"/>
      <c r="C47" s="559"/>
      <c r="D47" s="766"/>
      <c r="E47" s="737"/>
      <c r="F47" s="530"/>
      <c r="G47" s="242" t="s">
        <v>551</v>
      </c>
      <c r="H47" s="593"/>
      <c r="I47" s="726"/>
      <c r="J47" s="607"/>
      <c r="K47" s="30" t="s">
        <v>278</v>
      </c>
      <c r="L47" s="519"/>
      <c r="M47" s="519"/>
      <c r="N47" s="519"/>
      <c r="O47" s="30" t="s">
        <v>278</v>
      </c>
      <c r="P47" s="30" t="s">
        <v>278</v>
      </c>
      <c r="Q47" s="30">
        <v>102</v>
      </c>
      <c r="R47" s="20" t="s">
        <v>561</v>
      </c>
      <c r="S47" s="20" t="s">
        <v>561</v>
      </c>
      <c r="T47" s="30"/>
      <c r="U47" s="30"/>
      <c r="V47" s="30">
        <v>60.4</v>
      </c>
      <c r="W47" s="267"/>
      <c r="X47" s="267"/>
      <c r="Y47" s="267"/>
      <c r="Z47" s="267"/>
      <c r="AA47" s="267"/>
      <c r="AB47" s="267"/>
      <c r="AC47" s="30"/>
      <c r="AD47" s="30"/>
      <c r="AE47" s="30"/>
      <c r="AF47" s="30"/>
      <c r="AG47" s="30"/>
      <c r="AH47" s="268"/>
    </row>
    <row r="48" spans="1:34" ht="18.75" customHeight="1">
      <c r="A48" s="738"/>
      <c r="B48" s="768"/>
      <c r="C48" s="559"/>
      <c r="D48" s="766"/>
      <c r="E48" s="737"/>
      <c r="F48" s="530"/>
      <c r="G48" s="238" t="s">
        <v>554</v>
      </c>
      <c r="H48" s="593"/>
      <c r="I48" s="726"/>
      <c r="J48" s="607"/>
      <c r="K48" s="30" t="s">
        <v>563</v>
      </c>
      <c r="L48" s="519"/>
      <c r="M48" s="519"/>
      <c r="N48" s="519"/>
      <c r="O48" s="30" t="s">
        <v>563</v>
      </c>
      <c r="P48" s="30" t="s">
        <v>563</v>
      </c>
      <c r="Q48" s="20">
        <v>150</v>
      </c>
      <c r="R48" s="20" t="s">
        <v>561</v>
      </c>
      <c r="S48" s="20" t="s">
        <v>561</v>
      </c>
      <c r="T48" s="20"/>
      <c r="U48" s="20"/>
      <c r="V48" s="20">
        <v>135</v>
      </c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106"/>
    </row>
    <row r="49" spans="1:34" ht="18.75" customHeight="1" thickBot="1">
      <c r="A49" s="738"/>
      <c r="B49" s="768"/>
      <c r="C49" s="559"/>
      <c r="D49" s="766"/>
      <c r="E49" s="721"/>
      <c r="F49" s="721"/>
      <c r="G49" s="300" t="s">
        <v>559</v>
      </c>
      <c r="H49" s="727"/>
      <c r="I49" s="728"/>
      <c r="J49" s="729"/>
      <c r="K49" s="301" t="s">
        <v>231</v>
      </c>
      <c r="L49" s="539"/>
      <c r="M49" s="539"/>
      <c r="N49" s="539"/>
      <c r="O49" s="301" t="s">
        <v>231</v>
      </c>
      <c r="P49" s="301" t="s">
        <v>231</v>
      </c>
      <c r="Q49" s="301">
        <v>155</v>
      </c>
      <c r="R49" s="301">
        <v>77.5</v>
      </c>
      <c r="S49" s="301">
        <v>77.5</v>
      </c>
      <c r="T49" s="301"/>
      <c r="U49" s="301"/>
      <c r="V49" s="301">
        <v>155</v>
      </c>
      <c r="W49" s="303"/>
      <c r="X49" s="303"/>
      <c r="Y49" s="303"/>
      <c r="Z49" s="303"/>
      <c r="AA49" s="303"/>
      <c r="AB49" s="303"/>
      <c r="AC49" s="301"/>
      <c r="AD49" s="301"/>
      <c r="AE49" s="301"/>
      <c r="AF49" s="301"/>
      <c r="AG49" s="301"/>
      <c r="AH49" s="302"/>
    </row>
    <row r="50" spans="1:34" ht="18.75" customHeight="1" thickBot="1">
      <c r="A50" s="738"/>
      <c r="B50" s="768"/>
      <c r="C50" s="559"/>
      <c r="D50" s="730"/>
      <c r="E50" s="722"/>
      <c r="F50" s="722"/>
      <c r="G50" s="270"/>
      <c r="H50" s="22"/>
      <c r="I50" s="22" t="s">
        <v>503</v>
      </c>
      <c r="J50" s="226" t="s">
        <v>501</v>
      </c>
      <c r="K50" s="22" t="s">
        <v>231</v>
      </c>
      <c r="L50" s="22">
        <f>M49</f>
        <v>0</v>
      </c>
      <c r="M50" s="22">
        <f>M49+N50</f>
        <v>1001.4</v>
      </c>
      <c r="N50" s="22">
        <v>1001.4</v>
      </c>
      <c r="O50" s="22" t="s">
        <v>231</v>
      </c>
      <c r="P50" s="22" t="s">
        <v>231</v>
      </c>
      <c r="Q50" s="239">
        <v>140</v>
      </c>
      <c r="R50" s="239">
        <v>70</v>
      </c>
      <c r="S50" s="239">
        <v>70</v>
      </c>
      <c r="T50" s="239"/>
      <c r="U50" s="239"/>
      <c r="V50" s="239">
        <v>140</v>
      </c>
      <c r="W50" s="231"/>
      <c r="X50" s="231"/>
      <c r="Y50" s="231"/>
      <c r="Z50" s="231"/>
      <c r="AA50" s="231"/>
      <c r="AB50" s="231"/>
      <c r="AC50" s="22"/>
      <c r="AD50" s="22"/>
      <c r="AE50" s="22"/>
      <c r="AF50" s="22"/>
      <c r="AG50" s="22"/>
      <c r="AH50" s="219"/>
    </row>
    <row r="51" spans="1:34" s="67" customFormat="1" ht="18.75" customHeight="1">
      <c r="A51" s="738"/>
      <c r="B51" s="768"/>
      <c r="C51" s="559"/>
      <c r="D51" s="555" t="s">
        <v>434</v>
      </c>
      <c r="E51" s="515" t="s">
        <v>444</v>
      </c>
      <c r="F51" s="66" t="s">
        <v>430</v>
      </c>
      <c r="G51" s="382"/>
      <c r="H51" s="508" t="s">
        <v>504</v>
      </c>
      <c r="I51" s="508" t="s">
        <v>538</v>
      </c>
      <c r="J51" s="508" t="s">
        <v>584</v>
      </c>
      <c r="K51" s="68" t="s">
        <v>231</v>
      </c>
      <c r="L51" s="68">
        <v>0</v>
      </c>
      <c r="M51" s="68">
        <v>185</v>
      </c>
      <c r="N51" s="68">
        <v>185</v>
      </c>
      <c r="O51" s="68" t="s">
        <v>231</v>
      </c>
      <c r="P51" s="68" t="s">
        <v>231</v>
      </c>
      <c r="Q51" s="68">
        <v>130</v>
      </c>
      <c r="R51" s="68">
        <v>65</v>
      </c>
      <c r="S51" s="68">
        <v>65</v>
      </c>
      <c r="T51" s="68"/>
      <c r="U51" s="68"/>
      <c r="V51" s="68">
        <v>130</v>
      </c>
      <c r="W51" s="80"/>
      <c r="X51" s="80"/>
      <c r="Y51" s="80"/>
      <c r="Z51" s="80"/>
      <c r="AA51" s="80"/>
      <c r="AB51" s="80"/>
      <c r="AC51" s="68"/>
      <c r="AD51" s="68"/>
      <c r="AE51" s="68"/>
      <c r="AF51" s="508" t="s">
        <v>585</v>
      </c>
      <c r="AG51" s="68"/>
      <c r="AH51" s="112"/>
    </row>
    <row r="52" spans="1:34" s="67" customFormat="1" ht="18.75" customHeight="1" thickBot="1">
      <c r="A52" s="738"/>
      <c r="B52" s="768"/>
      <c r="C52" s="559"/>
      <c r="D52" s="767"/>
      <c r="E52" s="517"/>
      <c r="F52" s="383" t="s">
        <v>431</v>
      </c>
      <c r="G52" s="384"/>
      <c r="H52" s="517"/>
      <c r="I52" s="517"/>
      <c r="J52" s="517"/>
      <c r="K52" s="234" t="s">
        <v>231</v>
      </c>
      <c r="L52" s="234">
        <v>0</v>
      </c>
      <c r="M52" s="234">
        <v>185</v>
      </c>
      <c r="N52" s="234">
        <v>185</v>
      </c>
      <c r="O52" s="234" t="s">
        <v>231</v>
      </c>
      <c r="P52" s="234" t="s">
        <v>231</v>
      </c>
      <c r="Q52" s="234">
        <v>130</v>
      </c>
      <c r="R52" s="234">
        <v>65</v>
      </c>
      <c r="S52" s="234">
        <v>65</v>
      </c>
      <c r="T52" s="234"/>
      <c r="U52" s="234"/>
      <c r="V52" s="234">
        <v>130</v>
      </c>
      <c r="W52" s="231"/>
      <c r="X52" s="231"/>
      <c r="Y52" s="231"/>
      <c r="Z52" s="231"/>
      <c r="AA52" s="231"/>
      <c r="AB52" s="231"/>
      <c r="AC52" s="234"/>
      <c r="AD52" s="234"/>
      <c r="AE52" s="234"/>
      <c r="AF52" s="517"/>
      <c r="AG52" s="234"/>
      <c r="AH52" s="385"/>
    </row>
    <row r="53" spans="1:34" ht="18.75" customHeight="1">
      <c r="A53" s="738"/>
      <c r="B53" s="768"/>
      <c r="C53" s="559"/>
      <c r="D53" s="571" t="s">
        <v>435</v>
      </c>
      <c r="E53" s="227" t="s">
        <v>436</v>
      </c>
      <c r="F53" s="526" t="s">
        <v>430</v>
      </c>
      <c r="G53" s="269"/>
      <c r="H53" s="68" t="s">
        <v>506</v>
      </c>
      <c r="I53" s="68"/>
      <c r="J53" s="68" t="s">
        <v>539</v>
      </c>
      <c r="K53" s="68" t="s">
        <v>231</v>
      </c>
      <c r="L53" s="18">
        <v>0</v>
      </c>
      <c r="M53" s="18">
        <f>N53</f>
        <v>1057</v>
      </c>
      <c r="N53" s="18">
        <v>1057</v>
      </c>
      <c r="O53" s="68" t="s">
        <v>231</v>
      </c>
      <c r="P53" s="68" t="s">
        <v>231</v>
      </c>
      <c r="Q53" s="68">
        <v>145</v>
      </c>
      <c r="R53" s="68">
        <v>72.5</v>
      </c>
      <c r="S53" s="68">
        <v>72.5</v>
      </c>
      <c r="T53" s="68"/>
      <c r="U53" s="68"/>
      <c r="V53" s="68">
        <v>145</v>
      </c>
      <c r="W53" s="80"/>
      <c r="X53" s="80"/>
      <c r="Y53" s="80"/>
      <c r="Z53" s="80"/>
      <c r="AA53" s="80"/>
      <c r="AB53" s="80"/>
      <c r="AC53" s="68"/>
      <c r="AD53" s="68"/>
      <c r="AE53" s="68"/>
      <c r="AF53" s="68"/>
      <c r="AG53" s="68"/>
      <c r="AH53" s="112"/>
    </row>
    <row r="54" spans="1:34" ht="18.75" customHeight="1">
      <c r="A54" s="738"/>
      <c r="B54" s="768"/>
      <c r="C54" s="559"/>
      <c r="D54" s="766"/>
      <c r="E54" s="228" t="s">
        <v>438</v>
      </c>
      <c r="F54" s="721"/>
      <c r="G54" s="273"/>
      <c r="H54" s="20" t="s">
        <v>509</v>
      </c>
      <c r="I54" s="20"/>
      <c r="J54" s="20"/>
      <c r="K54" s="20" t="s">
        <v>231</v>
      </c>
      <c r="L54" s="20">
        <f>M53</f>
        <v>1057</v>
      </c>
      <c r="M54" s="20">
        <f>M53+N54</f>
        <v>1163</v>
      </c>
      <c r="N54" s="20">
        <v>106</v>
      </c>
      <c r="O54" s="20" t="s">
        <v>231</v>
      </c>
      <c r="P54" s="20" t="s">
        <v>231</v>
      </c>
      <c r="Q54" s="20">
        <v>145</v>
      </c>
      <c r="R54" s="20">
        <v>72.5</v>
      </c>
      <c r="S54" s="20">
        <v>72.5</v>
      </c>
      <c r="T54" s="20"/>
      <c r="U54" s="20"/>
      <c r="V54" s="20">
        <v>145</v>
      </c>
      <c r="W54" s="76"/>
      <c r="X54" s="76"/>
      <c r="Y54" s="76"/>
      <c r="Z54" s="76"/>
      <c r="AA54" s="76"/>
      <c r="AB54" s="76"/>
      <c r="AC54" s="20"/>
      <c r="AD54" s="20"/>
      <c r="AE54" s="20"/>
      <c r="AF54" s="20"/>
      <c r="AG54" s="20"/>
      <c r="AH54" s="106"/>
    </row>
    <row r="55" spans="1:34" ht="18.75" customHeight="1">
      <c r="A55" s="738"/>
      <c r="B55" s="768"/>
      <c r="C55" s="559"/>
      <c r="D55" s="766"/>
      <c r="E55" s="228" t="s">
        <v>451</v>
      </c>
      <c r="F55" s="721"/>
      <c r="G55" s="274"/>
      <c r="I55" s="20" t="s">
        <v>507</v>
      </c>
      <c r="J55" s="20"/>
      <c r="K55" s="20" t="s">
        <v>231</v>
      </c>
      <c r="L55" s="20">
        <f>M54</f>
        <v>1163</v>
      </c>
      <c r="M55" s="20">
        <f>M54+N55</f>
        <v>1853</v>
      </c>
      <c r="N55" s="20">
        <v>690</v>
      </c>
      <c r="O55" s="20" t="s">
        <v>231</v>
      </c>
      <c r="P55" s="20" t="s">
        <v>231</v>
      </c>
      <c r="Q55" s="20">
        <v>145</v>
      </c>
      <c r="R55" s="20">
        <v>72.5</v>
      </c>
      <c r="S55" s="20">
        <v>72.5</v>
      </c>
      <c r="T55" s="20"/>
      <c r="U55" s="20"/>
      <c r="V55" s="20">
        <v>145</v>
      </c>
      <c r="W55" s="76"/>
      <c r="X55" s="76"/>
      <c r="Y55" s="76"/>
      <c r="Z55" s="76"/>
      <c r="AA55" s="76"/>
      <c r="AB55" s="76"/>
      <c r="AC55" s="20"/>
      <c r="AD55" s="20"/>
      <c r="AE55" s="20"/>
      <c r="AF55" s="20" t="s">
        <v>544</v>
      </c>
      <c r="AG55" s="20"/>
      <c r="AH55" s="106"/>
    </row>
    <row r="56" spans="1:34" ht="18.75" customHeight="1">
      <c r="A56" s="738"/>
      <c r="B56" s="768"/>
      <c r="C56" s="559"/>
      <c r="D56" s="572"/>
      <c r="E56" s="228" t="s">
        <v>439</v>
      </c>
      <c r="F56" s="721"/>
      <c r="G56" s="273"/>
      <c r="H56" s="20" t="s">
        <v>509</v>
      </c>
      <c r="I56" s="225"/>
      <c r="J56" s="225"/>
      <c r="K56" s="225" t="s">
        <v>231</v>
      </c>
      <c r="L56" s="20">
        <f>M55</f>
        <v>1853</v>
      </c>
      <c r="M56" s="20">
        <f>M55+N56</f>
        <v>1957</v>
      </c>
      <c r="N56" s="20">
        <v>104</v>
      </c>
      <c r="O56" s="225" t="s">
        <v>231</v>
      </c>
      <c r="P56" s="225" t="s">
        <v>231</v>
      </c>
      <c r="Q56" s="225">
        <v>145</v>
      </c>
      <c r="R56" s="20">
        <v>72.5</v>
      </c>
      <c r="S56" s="20">
        <v>72.5</v>
      </c>
      <c r="T56" s="225"/>
      <c r="U56" s="225"/>
      <c r="V56" s="225">
        <v>145</v>
      </c>
      <c r="W56" s="76"/>
      <c r="X56" s="76"/>
      <c r="Y56" s="76"/>
      <c r="Z56" s="76"/>
      <c r="AA56" s="76"/>
      <c r="AB56" s="76"/>
      <c r="AC56" s="225"/>
      <c r="AD56" s="225"/>
      <c r="AE56" s="225"/>
      <c r="AF56" s="225"/>
      <c r="AG56" s="225"/>
      <c r="AH56" s="230"/>
    </row>
    <row r="57" spans="1:34" ht="18.75" customHeight="1" thickBot="1">
      <c r="A57" s="738"/>
      <c r="B57" s="768"/>
      <c r="C57" s="559"/>
      <c r="D57" s="572"/>
      <c r="E57" s="229" t="s">
        <v>437</v>
      </c>
      <c r="F57" s="722"/>
      <c r="G57" s="270"/>
      <c r="H57" s="22" t="s">
        <v>505</v>
      </c>
      <c r="I57" s="22"/>
      <c r="J57" s="22" t="s">
        <v>541</v>
      </c>
      <c r="K57" s="22" t="s">
        <v>231</v>
      </c>
      <c r="L57" s="20">
        <f>M56</f>
        <v>1957</v>
      </c>
      <c r="M57" s="20">
        <f>M56+N57</f>
        <v>2912</v>
      </c>
      <c r="N57" s="20">
        <v>955</v>
      </c>
      <c r="O57" s="22" t="s">
        <v>231</v>
      </c>
      <c r="P57" s="22" t="s">
        <v>231</v>
      </c>
      <c r="Q57" s="22">
        <v>145</v>
      </c>
      <c r="R57" s="22">
        <v>72.5</v>
      </c>
      <c r="S57" s="22">
        <v>72.5</v>
      </c>
      <c r="T57" s="22"/>
      <c r="U57" s="22"/>
      <c r="V57" s="22">
        <v>145</v>
      </c>
      <c r="W57" s="231"/>
      <c r="X57" s="231"/>
      <c r="Y57" s="231"/>
      <c r="Z57" s="231"/>
      <c r="AA57" s="231"/>
      <c r="AB57" s="231"/>
      <c r="AC57" s="22"/>
      <c r="AD57" s="22"/>
      <c r="AE57" s="22"/>
      <c r="AF57" s="22"/>
      <c r="AG57" s="22"/>
      <c r="AH57" s="219"/>
    </row>
    <row r="58" spans="1:34" ht="18.75" customHeight="1">
      <c r="A58" s="738"/>
      <c r="B58" s="768"/>
      <c r="C58" s="559"/>
      <c r="D58" s="572"/>
      <c r="E58" s="227" t="s">
        <v>436</v>
      </c>
      <c r="F58" s="526" t="s">
        <v>431</v>
      </c>
      <c r="G58" s="269"/>
      <c r="H58" s="68" t="s">
        <v>506</v>
      </c>
      <c r="I58" s="68"/>
      <c r="J58" s="68" t="s">
        <v>540</v>
      </c>
      <c r="K58" s="68" t="s">
        <v>231</v>
      </c>
      <c r="L58" s="18">
        <v>0</v>
      </c>
      <c r="M58" s="18">
        <v>1057</v>
      </c>
      <c r="N58" s="18">
        <v>1057</v>
      </c>
      <c r="O58" s="68" t="s">
        <v>231</v>
      </c>
      <c r="P58" s="68" t="s">
        <v>231</v>
      </c>
      <c r="Q58" s="68">
        <v>145</v>
      </c>
      <c r="R58" s="68">
        <v>72.5</v>
      </c>
      <c r="S58" s="68">
        <v>72.5</v>
      </c>
      <c r="T58" s="68"/>
      <c r="U58" s="68"/>
      <c r="V58" s="68">
        <v>145</v>
      </c>
      <c r="W58" s="80"/>
      <c r="X58" s="80"/>
      <c r="Y58" s="80"/>
      <c r="Z58" s="80"/>
      <c r="AA58" s="80"/>
      <c r="AB58" s="80"/>
      <c r="AC58" s="68"/>
      <c r="AD58" s="68"/>
      <c r="AE58" s="68"/>
      <c r="AF58" s="68"/>
      <c r="AG58" s="68"/>
      <c r="AH58" s="112"/>
    </row>
    <row r="59" spans="1:34" ht="18.75" customHeight="1">
      <c r="A59" s="738"/>
      <c r="B59" s="768"/>
      <c r="C59" s="559"/>
      <c r="D59" s="572"/>
      <c r="E59" s="228" t="s">
        <v>438</v>
      </c>
      <c r="F59" s="721"/>
      <c r="G59" s="273"/>
      <c r="H59" s="20" t="s">
        <v>509</v>
      </c>
      <c r="I59" s="20"/>
      <c r="J59" s="20"/>
      <c r="K59" s="20" t="s">
        <v>231</v>
      </c>
      <c r="L59" s="20">
        <v>1057</v>
      </c>
      <c r="M59" s="20">
        <v>1163</v>
      </c>
      <c r="N59" s="20">
        <v>106</v>
      </c>
      <c r="O59" s="20" t="s">
        <v>231</v>
      </c>
      <c r="P59" s="20" t="s">
        <v>231</v>
      </c>
      <c r="Q59" s="20">
        <v>145</v>
      </c>
      <c r="R59" s="20">
        <v>72.5</v>
      </c>
      <c r="S59" s="20">
        <v>72.5</v>
      </c>
      <c r="T59" s="20"/>
      <c r="U59" s="20"/>
      <c r="V59" s="20">
        <v>145</v>
      </c>
      <c r="W59" s="76"/>
      <c r="X59" s="76"/>
      <c r="Y59" s="76"/>
      <c r="Z59" s="76"/>
      <c r="AA59" s="76"/>
      <c r="AB59" s="76"/>
      <c r="AC59" s="20"/>
      <c r="AD59" s="20"/>
      <c r="AE59" s="20"/>
      <c r="AF59" s="20"/>
      <c r="AG59" s="20"/>
      <c r="AH59" s="106"/>
    </row>
    <row r="60" spans="1:34" ht="18.75" customHeight="1">
      <c r="A60" s="738"/>
      <c r="B60" s="768"/>
      <c r="C60" s="559"/>
      <c r="D60" s="572"/>
      <c r="E60" s="228" t="s">
        <v>451</v>
      </c>
      <c r="F60" s="721"/>
      <c r="G60" s="274"/>
      <c r="I60" s="20" t="s">
        <v>508</v>
      </c>
      <c r="J60" s="20"/>
      <c r="K60" s="20" t="s">
        <v>231</v>
      </c>
      <c r="L60" s="20">
        <v>1163</v>
      </c>
      <c r="M60" s="20">
        <v>1853</v>
      </c>
      <c r="N60" s="20">
        <v>690</v>
      </c>
      <c r="O60" s="20" t="s">
        <v>231</v>
      </c>
      <c r="P60" s="20" t="s">
        <v>231</v>
      </c>
      <c r="Q60" s="20">
        <v>145</v>
      </c>
      <c r="R60" s="20">
        <v>72.5</v>
      </c>
      <c r="S60" s="20">
        <v>72.5</v>
      </c>
      <c r="T60" s="20"/>
      <c r="U60" s="20"/>
      <c r="V60" s="20">
        <v>145</v>
      </c>
      <c r="W60" s="76"/>
      <c r="X60" s="76"/>
      <c r="Y60" s="76"/>
      <c r="Z60" s="76"/>
      <c r="AA60" s="76"/>
      <c r="AB60" s="76"/>
      <c r="AC60" s="20"/>
      <c r="AD60" s="20"/>
      <c r="AE60" s="20"/>
      <c r="AF60" s="20"/>
      <c r="AG60" s="20"/>
      <c r="AH60" s="106"/>
    </row>
    <row r="61" spans="1:34" ht="18.75" customHeight="1">
      <c r="A61" s="738"/>
      <c r="B61" s="768"/>
      <c r="C61" s="559"/>
      <c r="D61" s="572"/>
      <c r="E61" s="228" t="s">
        <v>439</v>
      </c>
      <c r="F61" s="721"/>
      <c r="G61" s="273"/>
      <c r="H61" s="225" t="s">
        <v>509</v>
      </c>
      <c r="I61" s="225"/>
      <c r="J61" s="225"/>
      <c r="K61" s="225" t="s">
        <v>231</v>
      </c>
      <c r="L61" s="20">
        <v>1853</v>
      </c>
      <c r="M61" s="20">
        <v>1957</v>
      </c>
      <c r="N61" s="20">
        <v>104</v>
      </c>
      <c r="O61" s="225" t="s">
        <v>231</v>
      </c>
      <c r="P61" s="225" t="s">
        <v>231</v>
      </c>
      <c r="Q61" s="225">
        <v>145</v>
      </c>
      <c r="R61" s="20">
        <v>72.5</v>
      </c>
      <c r="S61" s="20">
        <v>72.5</v>
      </c>
      <c r="T61" s="225"/>
      <c r="U61" s="225"/>
      <c r="V61" s="225">
        <v>145</v>
      </c>
      <c r="W61" s="76"/>
      <c r="X61" s="76"/>
      <c r="Y61" s="76"/>
      <c r="Z61" s="76"/>
      <c r="AA61" s="76"/>
      <c r="AB61" s="76"/>
      <c r="AC61" s="225"/>
      <c r="AD61" s="225"/>
      <c r="AE61" s="225"/>
      <c r="AF61" s="225"/>
      <c r="AG61" s="225"/>
      <c r="AH61" s="230"/>
    </row>
    <row r="62" spans="1:34" ht="18.75" customHeight="1" thickBot="1">
      <c r="A62" s="738"/>
      <c r="B62" s="768"/>
      <c r="C62" s="559"/>
      <c r="D62" s="573"/>
      <c r="E62" s="229" t="s">
        <v>437</v>
      </c>
      <c r="F62" s="722"/>
      <c r="G62" s="270"/>
      <c r="H62" s="22" t="s">
        <v>505</v>
      </c>
      <c r="I62" s="22"/>
      <c r="J62" s="22" t="s">
        <v>541</v>
      </c>
      <c r="K62" s="22" t="s">
        <v>231</v>
      </c>
      <c r="L62" s="20">
        <v>1957</v>
      </c>
      <c r="M62" s="20">
        <v>2912</v>
      </c>
      <c r="N62" s="20">
        <v>955</v>
      </c>
      <c r="O62" s="22" t="s">
        <v>231</v>
      </c>
      <c r="P62" s="22" t="s">
        <v>231</v>
      </c>
      <c r="Q62" s="22">
        <v>145</v>
      </c>
      <c r="R62" s="22">
        <v>72.5</v>
      </c>
      <c r="S62" s="22">
        <v>72.5</v>
      </c>
      <c r="T62" s="22"/>
      <c r="U62" s="22"/>
      <c r="V62" s="22">
        <v>145</v>
      </c>
      <c r="W62" s="231"/>
      <c r="X62" s="231"/>
      <c r="Y62" s="231"/>
      <c r="Z62" s="231"/>
      <c r="AA62" s="231"/>
      <c r="AB62" s="231"/>
      <c r="AC62" s="22"/>
      <c r="AD62" s="22"/>
      <c r="AE62" s="22"/>
      <c r="AF62" s="22"/>
      <c r="AG62" s="22"/>
      <c r="AH62" s="219"/>
    </row>
    <row r="63" spans="1:34" ht="18.75" customHeight="1">
      <c r="A63" s="738"/>
      <c r="B63" s="768"/>
      <c r="C63" s="559"/>
      <c r="D63" s="571" t="s">
        <v>440</v>
      </c>
      <c r="E63" s="515" t="s">
        <v>510</v>
      </c>
      <c r="F63" s="66" t="s">
        <v>430</v>
      </c>
      <c r="G63" s="275"/>
      <c r="H63" s="68"/>
      <c r="I63" s="68"/>
      <c r="J63" s="68"/>
      <c r="K63" s="68" t="s">
        <v>231</v>
      </c>
      <c r="L63" s="68">
        <v>0</v>
      </c>
      <c r="M63" s="68">
        <v>1607</v>
      </c>
      <c r="N63" s="68">
        <v>1607</v>
      </c>
      <c r="O63" s="68" t="s">
        <v>231</v>
      </c>
      <c r="P63" s="68" t="s">
        <v>231</v>
      </c>
      <c r="Q63" s="68">
        <v>145</v>
      </c>
      <c r="R63" s="68">
        <v>72.5</v>
      </c>
      <c r="S63" s="68">
        <v>72.5</v>
      </c>
      <c r="T63" s="68"/>
      <c r="U63" s="68"/>
      <c r="V63" s="68">
        <v>145</v>
      </c>
      <c r="W63" s="80"/>
      <c r="X63" s="80"/>
      <c r="Y63" s="80"/>
      <c r="Z63" s="80"/>
      <c r="AA63" s="80"/>
      <c r="AB63" s="80"/>
      <c r="AC63" s="68"/>
      <c r="AD63" s="68"/>
      <c r="AE63" s="68"/>
      <c r="AF63" s="68"/>
      <c r="AG63" s="68"/>
      <c r="AH63" s="112"/>
    </row>
    <row r="64" spans="1:34" ht="18.75" customHeight="1" thickBot="1">
      <c r="A64" s="738"/>
      <c r="B64" s="768"/>
      <c r="C64" s="559"/>
      <c r="D64" s="730"/>
      <c r="E64" s="520"/>
      <c r="F64" s="23" t="s">
        <v>431</v>
      </c>
      <c r="G64" s="276"/>
      <c r="H64" s="22"/>
      <c r="I64" s="22"/>
      <c r="J64" s="22"/>
      <c r="K64" s="22" t="s">
        <v>231</v>
      </c>
      <c r="L64" s="22">
        <v>0</v>
      </c>
      <c r="M64" s="22">
        <v>1607</v>
      </c>
      <c r="N64" s="22">
        <v>1607</v>
      </c>
      <c r="O64" s="22" t="s">
        <v>231</v>
      </c>
      <c r="P64" s="22" t="s">
        <v>231</v>
      </c>
      <c r="Q64" s="22">
        <v>145</v>
      </c>
      <c r="R64" s="22">
        <v>72.5</v>
      </c>
      <c r="S64" s="22">
        <v>72.5</v>
      </c>
      <c r="T64" s="22"/>
      <c r="U64" s="22"/>
      <c r="V64" s="22">
        <v>145</v>
      </c>
      <c r="W64" s="231"/>
      <c r="X64" s="231"/>
      <c r="Y64" s="231"/>
      <c r="Z64" s="231"/>
      <c r="AA64" s="231"/>
      <c r="AB64" s="231"/>
      <c r="AC64" s="22"/>
      <c r="AD64" s="22"/>
      <c r="AE64" s="22"/>
      <c r="AF64" s="22"/>
      <c r="AG64" s="22"/>
      <c r="AH64" s="219"/>
    </row>
    <row r="65" spans="1:34" ht="18.75" customHeight="1">
      <c r="A65" s="738"/>
      <c r="B65" s="768"/>
      <c r="C65" s="559"/>
      <c r="D65" s="571" t="s">
        <v>445</v>
      </c>
      <c r="E65" s="515" t="s">
        <v>443</v>
      </c>
      <c r="F65" s="66" t="s">
        <v>430</v>
      </c>
      <c r="G65" s="275"/>
      <c r="H65" s="68"/>
      <c r="I65" s="68" t="s">
        <v>512</v>
      </c>
      <c r="J65" s="68" t="s">
        <v>511</v>
      </c>
      <c r="K65" s="68" t="s">
        <v>231</v>
      </c>
      <c r="L65" s="68">
        <v>0</v>
      </c>
      <c r="M65" s="68">
        <v>372</v>
      </c>
      <c r="N65" s="68">
        <v>372</v>
      </c>
      <c r="O65" s="68" t="s">
        <v>231</v>
      </c>
      <c r="P65" s="68" t="s">
        <v>231</v>
      </c>
      <c r="Q65" s="68">
        <v>145</v>
      </c>
      <c r="R65" s="68">
        <v>72.5</v>
      </c>
      <c r="S65" s="68">
        <v>72.5</v>
      </c>
      <c r="T65" s="68"/>
      <c r="U65" s="68"/>
      <c r="V65" s="68">
        <v>145</v>
      </c>
      <c r="W65" s="80"/>
      <c r="X65" s="80"/>
      <c r="Y65" s="80"/>
      <c r="Z65" s="80"/>
      <c r="AA65" s="80"/>
      <c r="AB65" s="80"/>
      <c r="AC65" s="68"/>
      <c r="AD65" s="68"/>
      <c r="AE65" s="68"/>
      <c r="AF65" s="68"/>
      <c r="AG65" s="68"/>
      <c r="AH65" s="112"/>
    </row>
    <row r="66" spans="1:34" ht="18.75" customHeight="1" thickBot="1">
      <c r="A66" s="738"/>
      <c r="B66" s="768"/>
      <c r="C66" s="559"/>
      <c r="D66" s="730"/>
      <c r="E66" s="520"/>
      <c r="F66" s="23" t="s">
        <v>431</v>
      </c>
      <c r="G66" s="276"/>
      <c r="H66" s="22"/>
      <c r="I66" s="22" t="s">
        <v>512</v>
      </c>
      <c r="J66" s="22" t="s">
        <v>511</v>
      </c>
      <c r="K66" s="22" t="s">
        <v>231</v>
      </c>
      <c r="L66" s="22">
        <v>0</v>
      </c>
      <c r="M66" s="22">
        <v>372</v>
      </c>
      <c r="N66" s="22">
        <v>372</v>
      </c>
      <c r="O66" s="22" t="s">
        <v>231</v>
      </c>
      <c r="P66" s="22" t="s">
        <v>231</v>
      </c>
      <c r="Q66" s="22">
        <v>145</v>
      </c>
      <c r="R66" s="22">
        <v>72.5</v>
      </c>
      <c r="S66" s="22">
        <v>72.5</v>
      </c>
      <c r="T66" s="22"/>
      <c r="U66" s="22"/>
      <c r="V66" s="22">
        <v>145</v>
      </c>
      <c r="W66" s="231"/>
      <c r="X66" s="231"/>
      <c r="Y66" s="231"/>
      <c r="Z66" s="231"/>
      <c r="AA66" s="231"/>
      <c r="AB66" s="231"/>
      <c r="AC66" s="22"/>
      <c r="AD66" s="22"/>
      <c r="AE66" s="22"/>
      <c r="AF66" s="22"/>
      <c r="AG66" s="22"/>
      <c r="AH66" s="219"/>
    </row>
    <row r="67" spans="1:34" ht="18.75" customHeight="1">
      <c r="A67" s="738"/>
      <c r="B67" s="768"/>
      <c r="C67" s="559"/>
      <c r="D67" s="571" t="s">
        <v>446</v>
      </c>
      <c r="E67" s="203" t="s">
        <v>442</v>
      </c>
      <c r="F67" s="66" t="s">
        <v>430</v>
      </c>
      <c r="G67" s="271"/>
      <c r="H67" s="508" t="s">
        <v>513</v>
      </c>
      <c r="I67" s="772" t="s">
        <v>572</v>
      </c>
      <c r="J67" s="68"/>
      <c r="K67" s="68" t="s">
        <v>278</v>
      </c>
      <c r="L67" s="68">
        <v>0</v>
      </c>
      <c r="M67" s="68">
        <v>2230</v>
      </c>
      <c r="N67" s="68">
        <v>2230</v>
      </c>
      <c r="O67" s="68" t="s">
        <v>278</v>
      </c>
      <c r="P67" s="68" t="s">
        <v>278</v>
      </c>
      <c r="Q67" s="68">
        <v>110</v>
      </c>
      <c r="R67" s="68">
        <v>55</v>
      </c>
      <c r="S67" s="68">
        <v>55</v>
      </c>
      <c r="T67" s="68"/>
      <c r="U67" s="68"/>
      <c r="V67" s="68">
        <v>53</v>
      </c>
      <c r="W67" s="80"/>
      <c r="X67" s="80"/>
      <c r="Y67" s="80"/>
      <c r="Z67" s="80"/>
      <c r="AA67" s="80"/>
      <c r="AB67" s="80"/>
      <c r="AC67" s="68"/>
      <c r="AD67" s="68"/>
      <c r="AE67" s="68"/>
      <c r="AF67" s="68"/>
      <c r="AG67" s="68"/>
      <c r="AH67" s="112"/>
    </row>
    <row r="68" spans="1:34" ht="18.75" customHeight="1" thickBot="1">
      <c r="A68" s="738"/>
      <c r="B68" s="768"/>
      <c r="C68" s="559"/>
      <c r="D68" s="730"/>
      <c r="E68" s="204" t="s">
        <v>441</v>
      </c>
      <c r="F68" s="23" t="s">
        <v>431</v>
      </c>
      <c r="G68" s="272"/>
      <c r="H68" s="520"/>
      <c r="I68" s="520"/>
      <c r="J68" s="22"/>
      <c r="K68" s="22" t="s">
        <v>278</v>
      </c>
      <c r="L68" s="22">
        <v>0</v>
      </c>
      <c r="M68" s="22">
        <v>2230</v>
      </c>
      <c r="N68" s="22">
        <v>2230</v>
      </c>
      <c r="O68" s="22" t="s">
        <v>278</v>
      </c>
      <c r="P68" s="22" t="s">
        <v>278</v>
      </c>
      <c r="Q68" s="22">
        <v>110</v>
      </c>
      <c r="R68" s="22">
        <v>55</v>
      </c>
      <c r="S68" s="22">
        <v>55</v>
      </c>
      <c r="T68" s="22"/>
      <c r="U68" s="22"/>
      <c r="V68" s="22">
        <v>53</v>
      </c>
      <c r="W68" s="231"/>
      <c r="X68" s="231"/>
      <c r="Y68" s="231"/>
      <c r="Z68" s="231"/>
      <c r="AA68" s="231"/>
      <c r="AB68" s="231"/>
      <c r="AC68" s="22"/>
      <c r="AD68" s="22"/>
      <c r="AE68" s="22"/>
      <c r="AF68" s="22"/>
      <c r="AG68" s="22"/>
      <c r="AH68" s="219"/>
    </row>
    <row r="69" spans="1:34" ht="18.75" customHeight="1" thickBot="1">
      <c r="A69" s="738"/>
      <c r="B69" s="768"/>
      <c r="C69" s="559"/>
      <c r="D69" s="571" t="s">
        <v>449</v>
      </c>
      <c r="E69" s="203" t="s">
        <v>447</v>
      </c>
      <c r="F69" s="525" t="s">
        <v>430</v>
      </c>
      <c r="G69" s="236"/>
      <c r="H69" s="68"/>
      <c r="I69" s="68" t="s">
        <v>514</v>
      </c>
      <c r="J69" s="68"/>
      <c r="K69" s="68" t="s">
        <v>231</v>
      </c>
      <c r="L69" s="68">
        <v>0</v>
      </c>
      <c r="M69" s="68">
        <f>N69</f>
        <v>1205</v>
      </c>
      <c r="N69" s="68">
        <v>1205</v>
      </c>
      <c r="O69" s="68" t="s">
        <v>231</v>
      </c>
      <c r="P69" s="68" t="s">
        <v>231</v>
      </c>
      <c r="Q69" s="68">
        <v>95</v>
      </c>
      <c r="R69" s="68">
        <v>47.5</v>
      </c>
      <c r="S69" s="68">
        <v>47.5</v>
      </c>
      <c r="T69" s="68"/>
      <c r="U69" s="68"/>
      <c r="V69" s="68">
        <v>95</v>
      </c>
      <c r="W69" s="80"/>
      <c r="X69" s="80"/>
      <c r="Y69" s="80"/>
      <c r="Z69" s="80"/>
      <c r="AA69" s="80"/>
      <c r="AB69" s="80"/>
      <c r="AC69" s="68"/>
      <c r="AD69" s="68"/>
      <c r="AE69" s="68"/>
      <c r="AF69" s="68"/>
      <c r="AG69" s="68"/>
      <c r="AH69" s="112"/>
    </row>
    <row r="70" spans="1:34" s="67" customFormat="1" ht="18.75" customHeight="1" thickBot="1">
      <c r="A70" s="738"/>
      <c r="B70" s="768"/>
      <c r="C70" s="559"/>
      <c r="D70" s="766"/>
      <c r="E70" s="386" t="s">
        <v>450</v>
      </c>
      <c r="F70" s="529"/>
      <c r="G70" s="245"/>
      <c r="H70" s="234" t="s">
        <v>504</v>
      </c>
      <c r="I70" s="234" t="s">
        <v>538</v>
      </c>
      <c r="J70" s="234" t="s">
        <v>584</v>
      </c>
      <c r="K70" s="234" t="s">
        <v>231</v>
      </c>
      <c r="L70" s="234">
        <f>M69</f>
        <v>1205</v>
      </c>
      <c r="M70" s="234">
        <f>N69+N70</f>
        <v>1390</v>
      </c>
      <c r="N70" s="234">
        <v>185</v>
      </c>
      <c r="O70" s="234" t="s">
        <v>231</v>
      </c>
      <c r="P70" s="234" t="s">
        <v>231</v>
      </c>
      <c r="Q70" s="234">
        <v>130</v>
      </c>
      <c r="R70" s="234">
        <v>65</v>
      </c>
      <c r="S70" s="234">
        <v>65</v>
      </c>
      <c r="T70" s="234"/>
      <c r="U70" s="234"/>
      <c r="V70" s="234">
        <v>130</v>
      </c>
      <c r="W70" s="231"/>
      <c r="X70" s="231"/>
      <c r="Y70" s="231"/>
      <c r="Z70" s="231"/>
      <c r="AA70" s="231"/>
      <c r="AB70" s="231"/>
      <c r="AC70" s="234"/>
      <c r="AD70" s="234"/>
      <c r="AE70" s="234"/>
      <c r="AF70" s="234" t="s">
        <v>585</v>
      </c>
      <c r="AG70" s="234"/>
      <c r="AH70" s="385"/>
    </row>
    <row r="71" spans="1:34" ht="18.75" customHeight="1" thickBot="1">
      <c r="A71" s="738"/>
      <c r="B71" s="768"/>
      <c r="C71" s="559"/>
      <c r="D71" s="766"/>
      <c r="E71" s="235" t="s">
        <v>448</v>
      </c>
      <c r="F71" s="529" t="s">
        <v>431</v>
      </c>
      <c r="G71" s="244"/>
      <c r="H71" s="232"/>
      <c r="I71" s="232" t="s">
        <v>515</v>
      </c>
      <c r="J71" s="232"/>
      <c r="K71" s="232" t="s">
        <v>231</v>
      </c>
      <c r="L71" s="232">
        <v>0</v>
      </c>
      <c r="M71" s="232">
        <f>N71</f>
        <v>1266.5</v>
      </c>
      <c r="N71" s="232">
        <v>1266.5</v>
      </c>
      <c r="O71" s="232" t="s">
        <v>231</v>
      </c>
      <c r="P71" s="232" t="s">
        <v>231</v>
      </c>
      <c r="Q71" s="232">
        <v>115</v>
      </c>
      <c r="R71" s="232">
        <v>57.5</v>
      </c>
      <c r="S71" s="232">
        <v>57.5</v>
      </c>
      <c r="T71" s="232"/>
      <c r="U71" s="232"/>
      <c r="V71" s="232">
        <v>115</v>
      </c>
      <c r="W71" s="248"/>
      <c r="X71" s="248"/>
      <c r="Y71" s="248"/>
      <c r="Z71" s="248"/>
      <c r="AA71" s="248"/>
      <c r="AB71" s="248"/>
      <c r="AC71" s="232"/>
      <c r="AD71" s="232"/>
      <c r="AE71" s="232"/>
      <c r="AF71" s="232"/>
      <c r="AG71" s="232"/>
      <c r="AH71" s="233"/>
    </row>
    <row r="72" spans="1:34" s="67" customFormat="1" ht="18.75" customHeight="1" thickBot="1">
      <c r="A72" s="738"/>
      <c r="B72" s="768"/>
      <c r="C72" s="559"/>
      <c r="D72" s="730"/>
      <c r="E72" s="386" t="s">
        <v>450</v>
      </c>
      <c r="F72" s="529"/>
      <c r="G72" s="245"/>
      <c r="H72" s="234" t="s">
        <v>504</v>
      </c>
      <c r="I72" s="234" t="s">
        <v>538</v>
      </c>
      <c r="J72" s="234" t="s">
        <v>584</v>
      </c>
      <c r="K72" s="234" t="s">
        <v>231</v>
      </c>
      <c r="L72" s="234">
        <f>M71</f>
        <v>1266.5</v>
      </c>
      <c r="M72" s="234">
        <f>N71+N72</f>
        <v>1451.5</v>
      </c>
      <c r="N72" s="234">
        <v>185</v>
      </c>
      <c r="O72" s="234" t="s">
        <v>231</v>
      </c>
      <c r="P72" s="234" t="s">
        <v>231</v>
      </c>
      <c r="Q72" s="234">
        <v>130</v>
      </c>
      <c r="R72" s="234">
        <v>65</v>
      </c>
      <c r="S72" s="234">
        <v>65</v>
      </c>
      <c r="T72" s="234"/>
      <c r="U72" s="234"/>
      <c r="V72" s="234">
        <v>130</v>
      </c>
      <c r="W72" s="231"/>
      <c r="X72" s="231"/>
      <c r="Y72" s="231"/>
      <c r="Z72" s="231"/>
      <c r="AA72" s="231"/>
      <c r="AB72" s="231"/>
      <c r="AC72" s="234"/>
      <c r="AD72" s="234"/>
      <c r="AE72" s="234"/>
      <c r="AF72" s="234" t="s">
        <v>585</v>
      </c>
      <c r="AG72" s="234"/>
      <c r="AH72" s="385"/>
    </row>
    <row r="73" spans="1:34" ht="18.75" customHeight="1">
      <c r="A73" s="738"/>
      <c r="B73" s="768"/>
      <c r="C73" s="559"/>
      <c r="D73" s="571" t="s">
        <v>453</v>
      </c>
      <c r="E73" s="203" t="s">
        <v>510</v>
      </c>
      <c r="F73" s="508" t="s">
        <v>430</v>
      </c>
      <c r="G73" s="236"/>
      <c r="H73" s="68"/>
      <c r="I73" s="18" t="s">
        <v>452</v>
      </c>
      <c r="J73" s="68"/>
      <c r="K73" s="68" t="s">
        <v>231</v>
      </c>
      <c r="L73" s="68">
        <v>0</v>
      </c>
      <c r="M73" s="68">
        <f>N73</f>
        <v>1735.5</v>
      </c>
      <c r="N73" s="68">
        <v>1735.5</v>
      </c>
      <c r="O73" s="68" t="s">
        <v>231</v>
      </c>
      <c r="P73" s="68" t="s">
        <v>231</v>
      </c>
      <c r="Q73" s="68">
        <v>95</v>
      </c>
      <c r="R73" s="68">
        <v>47.5</v>
      </c>
      <c r="S73" s="68">
        <v>47.5</v>
      </c>
      <c r="T73" s="68"/>
      <c r="U73" s="68"/>
      <c r="V73" s="68">
        <v>95</v>
      </c>
      <c r="W73" s="80"/>
      <c r="X73" s="80"/>
      <c r="Y73" s="80"/>
      <c r="Z73" s="80"/>
      <c r="AA73" s="80"/>
      <c r="AB73" s="80"/>
      <c r="AC73" s="68"/>
      <c r="AD73" s="68"/>
      <c r="AE73" s="68"/>
      <c r="AF73" s="68"/>
      <c r="AG73" s="68"/>
      <c r="AH73" s="112"/>
    </row>
    <row r="74" spans="1:34" ht="18.75" customHeight="1" thickBot="1">
      <c r="A74" s="738"/>
      <c r="B74" s="768"/>
      <c r="C74" s="559"/>
      <c r="D74" s="766"/>
      <c r="E74" s="204" t="s">
        <v>455</v>
      </c>
      <c r="F74" s="520"/>
      <c r="G74" s="277"/>
      <c r="H74" s="22"/>
      <c r="I74" s="22" t="s">
        <v>517</v>
      </c>
      <c r="J74" s="22"/>
      <c r="K74" s="22" t="s">
        <v>231</v>
      </c>
      <c r="L74" s="22">
        <f>M73</f>
        <v>1735.5</v>
      </c>
      <c r="M74" s="22">
        <f>N73+N74</f>
        <v>2785.5</v>
      </c>
      <c r="N74" s="22">
        <v>1050</v>
      </c>
      <c r="O74" s="22" t="s">
        <v>231</v>
      </c>
      <c r="P74" s="22" t="s">
        <v>231</v>
      </c>
      <c r="Q74" s="234">
        <v>95</v>
      </c>
      <c r="R74" s="234">
        <v>47.5</v>
      </c>
      <c r="S74" s="234">
        <v>47.5</v>
      </c>
      <c r="T74" s="234"/>
      <c r="U74" s="234"/>
      <c r="V74" s="234">
        <v>95</v>
      </c>
      <c r="W74" s="231"/>
      <c r="X74" s="231"/>
      <c r="Y74" s="231"/>
      <c r="Z74" s="231"/>
      <c r="AA74" s="231"/>
      <c r="AB74" s="231"/>
      <c r="AC74" s="22"/>
      <c r="AD74" s="22"/>
      <c r="AE74" s="22"/>
      <c r="AF74" s="22"/>
      <c r="AG74" s="22"/>
      <c r="AH74" s="219"/>
    </row>
    <row r="75" spans="1:34" ht="18.75" customHeight="1">
      <c r="A75" s="738"/>
      <c r="B75" s="768"/>
      <c r="C75" s="559"/>
      <c r="D75" s="572"/>
      <c r="E75" s="203" t="s">
        <v>510</v>
      </c>
      <c r="F75" s="508" t="s">
        <v>431</v>
      </c>
      <c r="G75" s="236"/>
      <c r="H75" s="68"/>
      <c r="I75" s="68" t="s">
        <v>516</v>
      </c>
      <c r="J75" s="68"/>
      <c r="K75" s="68" t="s">
        <v>231</v>
      </c>
      <c r="L75" s="68">
        <v>0</v>
      </c>
      <c r="M75" s="68">
        <f>N75</f>
        <v>2239.5</v>
      </c>
      <c r="N75" s="68">
        <v>2239.5</v>
      </c>
      <c r="O75" s="68" t="s">
        <v>231</v>
      </c>
      <c r="P75" s="68" t="s">
        <v>231</v>
      </c>
      <c r="Q75" s="68">
        <v>95</v>
      </c>
      <c r="R75" s="68">
        <v>47.5</v>
      </c>
      <c r="S75" s="68">
        <v>47.5</v>
      </c>
      <c r="T75" s="68"/>
      <c r="U75" s="68"/>
      <c r="V75" s="68">
        <v>95</v>
      </c>
      <c r="W75" s="80"/>
      <c r="X75" s="80"/>
      <c r="Y75" s="80"/>
      <c r="Z75" s="80"/>
      <c r="AA75" s="80"/>
      <c r="AB75" s="80"/>
      <c r="AC75" s="68"/>
      <c r="AD75" s="68"/>
      <c r="AE75" s="68"/>
      <c r="AF75" s="68"/>
      <c r="AG75" s="68"/>
      <c r="AH75" s="112"/>
    </row>
    <row r="76" spans="1:34" ht="18.75" customHeight="1" thickBot="1">
      <c r="A76" s="738"/>
      <c r="B76" s="768"/>
      <c r="C76" s="559"/>
      <c r="D76" s="572"/>
      <c r="E76" s="334" t="s">
        <v>454</v>
      </c>
      <c r="F76" s="520"/>
      <c r="G76" s="277"/>
      <c r="H76" s="22"/>
      <c r="I76" s="22" t="s">
        <v>517</v>
      </c>
      <c r="J76" s="22"/>
      <c r="K76" s="22" t="s">
        <v>231</v>
      </c>
      <c r="L76" s="22">
        <f>M75</f>
        <v>2239.5</v>
      </c>
      <c r="M76" s="22">
        <f>N75+N76</f>
        <v>2732.2</v>
      </c>
      <c r="N76" s="22">
        <v>492.7</v>
      </c>
      <c r="O76" s="22" t="s">
        <v>231</v>
      </c>
      <c r="P76" s="22" t="s">
        <v>231</v>
      </c>
      <c r="Q76" s="234">
        <v>95</v>
      </c>
      <c r="R76" s="234">
        <v>47.5</v>
      </c>
      <c r="S76" s="234">
        <v>47.5</v>
      </c>
      <c r="T76" s="234"/>
      <c r="U76" s="234"/>
      <c r="V76" s="234">
        <v>95</v>
      </c>
      <c r="W76" s="231"/>
      <c r="X76" s="231"/>
      <c r="Y76" s="231"/>
      <c r="Z76" s="231"/>
      <c r="AA76" s="231"/>
      <c r="AB76" s="231"/>
      <c r="AC76" s="22"/>
      <c r="AD76" s="22"/>
      <c r="AE76" s="22"/>
      <c r="AF76" s="22"/>
      <c r="AG76" s="22"/>
      <c r="AH76" s="219"/>
    </row>
    <row r="77" spans="1:34" ht="18.75" customHeight="1">
      <c r="A77" s="738"/>
      <c r="B77" s="552" t="s">
        <v>416</v>
      </c>
      <c r="C77" s="559"/>
      <c r="D77" s="571" t="s">
        <v>457</v>
      </c>
      <c r="E77" s="741" t="s">
        <v>456</v>
      </c>
      <c r="F77" s="293"/>
      <c r="G77" s="243" t="s">
        <v>558</v>
      </c>
      <c r="H77" s="742" t="s">
        <v>573</v>
      </c>
      <c r="I77" s="743"/>
      <c r="J77" s="631"/>
      <c r="K77" s="18" t="s">
        <v>231</v>
      </c>
      <c r="L77" s="332" t="e">
        <f>#REF!</f>
        <v>#REF!</v>
      </c>
      <c r="M77" s="332" t="e">
        <f>#REF!+N77</f>
        <v>#REF!</v>
      </c>
      <c r="N77" s="332">
        <v>1485</v>
      </c>
      <c r="O77" s="18" t="s">
        <v>231</v>
      </c>
      <c r="P77" s="18" t="s">
        <v>231</v>
      </c>
      <c r="Q77" s="18">
        <v>258</v>
      </c>
      <c r="R77" s="18">
        <v>126.5</v>
      </c>
      <c r="S77" s="18">
        <v>126.5</v>
      </c>
      <c r="T77" s="18"/>
      <c r="U77" s="18"/>
      <c r="V77" s="18">
        <v>258</v>
      </c>
      <c r="W77" s="80"/>
      <c r="X77" s="80"/>
      <c r="Y77" s="80"/>
      <c r="Z77" s="80"/>
      <c r="AA77" s="80"/>
      <c r="AB77" s="80"/>
      <c r="AC77" s="18"/>
      <c r="AD77" s="18"/>
      <c r="AE77" s="18"/>
      <c r="AF77" s="18"/>
      <c r="AG77" s="18"/>
      <c r="AH77" s="104"/>
    </row>
    <row r="78" spans="1:34" ht="18.75" customHeight="1">
      <c r="A78" s="738"/>
      <c r="B78" s="768"/>
      <c r="C78" s="559"/>
      <c r="D78" s="572"/>
      <c r="E78" s="572"/>
      <c r="F78" s="293"/>
      <c r="G78" s="242" t="s">
        <v>555</v>
      </c>
      <c r="H78" s="593"/>
      <c r="I78" s="696"/>
      <c r="J78" s="607"/>
      <c r="K78" s="30" t="s">
        <v>231</v>
      </c>
      <c r="L78" s="333"/>
      <c r="M78" s="333"/>
      <c r="N78" s="333"/>
      <c r="O78" s="30" t="s">
        <v>231</v>
      </c>
      <c r="P78" s="30" t="s">
        <v>231</v>
      </c>
      <c r="Q78" s="30">
        <v>140</v>
      </c>
      <c r="R78" s="20" t="s">
        <v>561</v>
      </c>
      <c r="S78" s="20" t="s">
        <v>561</v>
      </c>
      <c r="T78" s="30"/>
      <c r="U78" s="30"/>
      <c r="V78" s="30">
        <v>140</v>
      </c>
      <c r="W78" s="266"/>
      <c r="X78" s="266"/>
      <c r="Y78" s="266"/>
      <c r="Z78" s="266"/>
      <c r="AA78" s="266"/>
      <c r="AB78" s="266"/>
      <c r="AC78" s="30"/>
      <c r="AD78" s="30"/>
      <c r="AE78" s="30"/>
      <c r="AF78" s="30"/>
      <c r="AG78" s="30"/>
      <c r="AH78" s="268"/>
    </row>
    <row r="79" spans="1:34" ht="18.75" customHeight="1">
      <c r="A79" s="738"/>
      <c r="B79" s="768"/>
      <c r="C79" s="559"/>
      <c r="D79" s="572"/>
      <c r="E79" s="572"/>
      <c r="F79" s="293"/>
      <c r="G79" s="238" t="s">
        <v>556</v>
      </c>
      <c r="H79" s="593"/>
      <c r="I79" s="696"/>
      <c r="J79" s="607"/>
      <c r="K79" s="30" t="s">
        <v>278</v>
      </c>
      <c r="L79" s="333"/>
      <c r="M79" s="333"/>
      <c r="N79" s="333"/>
      <c r="O79" s="30" t="s">
        <v>278</v>
      </c>
      <c r="P79" s="30" t="s">
        <v>278</v>
      </c>
      <c r="Q79" s="20">
        <v>102</v>
      </c>
      <c r="R79" s="20" t="s">
        <v>561</v>
      </c>
      <c r="S79" s="20" t="s">
        <v>561</v>
      </c>
      <c r="T79" s="20"/>
      <c r="U79" s="20"/>
      <c r="V79" s="20">
        <v>60.4</v>
      </c>
      <c r="W79" s="76"/>
      <c r="X79" s="76"/>
      <c r="Y79" s="76"/>
      <c r="Z79" s="76"/>
      <c r="AA79" s="76"/>
      <c r="AB79" s="76"/>
      <c r="AC79" s="20"/>
      <c r="AD79" s="20"/>
      <c r="AE79" s="20"/>
      <c r="AF79" s="20"/>
      <c r="AG79" s="20"/>
      <c r="AH79" s="106"/>
    </row>
    <row r="80" spans="1:34" ht="18.75" customHeight="1" thickBot="1">
      <c r="A80" s="738"/>
      <c r="B80" s="768"/>
      <c r="C80" s="559"/>
      <c r="D80" s="572"/>
      <c r="E80" s="572"/>
      <c r="F80" s="293"/>
      <c r="G80" s="237" t="s">
        <v>559</v>
      </c>
      <c r="H80" s="594"/>
      <c r="I80" s="697"/>
      <c r="J80" s="603"/>
      <c r="K80" s="22" t="s">
        <v>231</v>
      </c>
      <c r="L80" s="201"/>
      <c r="M80" s="201"/>
      <c r="N80" s="201"/>
      <c r="O80" s="22" t="s">
        <v>231</v>
      </c>
      <c r="P80" s="22" t="s">
        <v>231</v>
      </c>
      <c r="Q80" s="22">
        <v>145</v>
      </c>
      <c r="R80" s="22">
        <v>72.5</v>
      </c>
      <c r="S80" s="22">
        <v>72.5</v>
      </c>
      <c r="T80" s="22"/>
      <c r="U80" s="22"/>
      <c r="V80" s="22">
        <v>145</v>
      </c>
      <c r="W80" s="231"/>
      <c r="X80" s="231"/>
      <c r="Y80" s="231"/>
      <c r="Z80" s="231"/>
      <c r="AA80" s="231"/>
      <c r="AB80" s="231"/>
      <c r="AC80" s="22"/>
      <c r="AD80" s="22"/>
      <c r="AE80" s="22"/>
      <c r="AF80" s="22"/>
      <c r="AG80" s="22"/>
      <c r="AH80" s="219"/>
    </row>
    <row r="81" spans="1:34" ht="18.75" customHeight="1" thickBot="1">
      <c r="A81" s="738"/>
      <c r="B81" s="553"/>
      <c r="C81" s="559"/>
      <c r="D81" s="213" t="s">
        <v>463</v>
      </c>
      <c r="E81" s="212" t="s">
        <v>460</v>
      </c>
      <c r="F81" s="278"/>
      <c r="G81" s="284"/>
      <c r="H81" s="68"/>
      <c r="I81" s="68" t="s">
        <v>518</v>
      </c>
      <c r="J81" s="68"/>
      <c r="K81" s="68" t="s">
        <v>231</v>
      </c>
      <c r="L81" s="68">
        <v>0</v>
      </c>
      <c r="M81" s="68">
        <v>915</v>
      </c>
      <c r="N81" s="68">
        <v>915</v>
      </c>
      <c r="O81" s="68" t="s">
        <v>231</v>
      </c>
      <c r="P81" s="68" t="s">
        <v>231</v>
      </c>
      <c r="Q81" s="68">
        <v>145</v>
      </c>
      <c r="R81" s="68">
        <v>72.5</v>
      </c>
      <c r="S81" s="68">
        <v>72.5</v>
      </c>
      <c r="T81" s="68"/>
      <c r="U81" s="68"/>
      <c r="V81" s="68">
        <v>145</v>
      </c>
      <c r="W81" s="80"/>
      <c r="X81" s="80"/>
      <c r="Y81" s="80"/>
      <c r="Z81" s="80"/>
      <c r="AA81" s="80"/>
      <c r="AB81" s="80"/>
      <c r="AC81" s="68"/>
      <c r="AD81" s="68"/>
      <c r="AE81" s="68"/>
      <c r="AF81" s="68"/>
      <c r="AG81" s="68"/>
      <c r="AH81" s="112"/>
    </row>
    <row r="82" spans="1:34" s="253" customFormat="1" ht="18.75" customHeight="1">
      <c r="A82" s="738"/>
      <c r="B82" s="553"/>
      <c r="C82" s="559"/>
      <c r="D82" s="764" t="s">
        <v>465</v>
      </c>
      <c r="E82" s="762" t="s">
        <v>461</v>
      </c>
      <c r="F82" s="280"/>
      <c r="G82" s="289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2"/>
    </row>
    <row r="83" spans="1:34" s="253" customFormat="1" ht="18.75" customHeight="1" thickBot="1">
      <c r="A83" s="738"/>
      <c r="B83" s="553"/>
      <c r="C83" s="559"/>
      <c r="D83" s="765"/>
      <c r="E83" s="763"/>
      <c r="F83" s="281"/>
      <c r="G83" s="290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5"/>
    </row>
    <row r="84" spans="1:34" s="253" customFormat="1" ht="18.75" customHeight="1">
      <c r="A84" s="738"/>
      <c r="B84" s="553"/>
      <c r="C84" s="559"/>
      <c r="D84" s="764" t="s">
        <v>464</v>
      </c>
      <c r="E84" s="762" t="s">
        <v>462</v>
      </c>
      <c r="F84" s="280"/>
      <c r="G84" s="289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2"/>
    </row>
    <row r="85" spans="1:34" s="253" customFormat="1" ht="18.75" customHeight="1" thickBot="1">
      <c r="A85" s="738"/>
      <c r="B85" s="553"/>
      <c r="C85" s="559"/>
      <c r="D85" s="765"/>
      <c r="E85" s="763"/>
      <c r="F85" s="281"/>
      <c r="G85" s="290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5"/>
    </row>
    <row r="86" spans="1:34" s="253" customFormat="1" ht="18.75" customHeight="1" thickBot="1">
      <c r="A86" s="738"/>
      <c r="B86" s="553"/>
      <c r="C86" s="559"/>
      <c r="D86" s="249" t="s">
        <v>466</v>
      </c>
      <c r="E86" s="262" t="s">
        <v>510</v>
      </c>
      <c r="F86" s="280"/>
      <c r="G86" s="289"/>
      <c r="H86" s="251"/>
      <c r="I86" s="251"/>
      <c r="J86" s="251"/>
      <c r="K86" s="251" t="s">
        <v>231</v>
      </c>
      <c r="L86" s="251">
        <v>0</v>
      </c>
      <c r="M86" s="251">
        <v>117.5</v>
      </c>
      <c r="N86" s="251">
        <v>117.5</v>
      </c>
      <c r="O86" s="251" t="s">
        <v>231</v>
      </c>
      <c r="P86" s="251" t="s">
        <v>231</v>
      </c>
      <c r="Q86" s="251">
        <v>145</v>
      </c>
      <c r="R86" s="251">
        <v>72.5</v>
      </c>
      <c r="S86" s="251">
        <v>72.5</v>
      </c>
      <c r="T86" s="251"/>
      <c r="U86" s="251"/>
      <c r="V86" s="251">
        <v>145</v>
      </c>
      <c r="W86" s="259"/>
      <c r="X86" s="259"/>
      <c r="Y86" s="259"/>
      <c r="Z86" s="259"/>
      <c r="AA86" s="259"/>
      <c r="AB86" s="259"/>
      <c r="AC86" s="251"/>
      <c r="AD86" s="251"/>
      <c r="AE86" s="251"/>
      <c r="AF86" s="251"/>
      <c r="AG86" s="251"/>
      <c r="AH86" s="252"/>
    </row>
    <row r="87" spans="1:34" s="253" customFormat="1" ht="18.75" customHeight="1" thickBot="1">
      <c r="A87" s="738"/>
      <c r="B87" s="553"/>
      <c r="C87" s="559"/>
      <c r="D87" s="249" t="s">
        <v>467</v>
      </c>
      <c r="E87" s="262" t="s">
        <v>510</v>
      </c>
      <c r="F87" s="280"/>
      <c r="G87" s="289"/>
      <c r="H87" s="251"/>
      <c r="I87" s="251"/>
      <c r="J87" s="251"/>
      <c r="K87" s="251" t="s">
        <v>231</v>
      </c>
      <c r="L87" s="251">
        <v>0</v>
      </c>
      <c r="M87" s="251">
        <v>185</v>
      </c>
      <c r="N87" s="251">
        <v>185</v>
      </c>
      <c r="O87" s="251" t="s">
        <v>231</v>
      </c>
      <c r="P87" s="251" t="s">
        <v>231</v>
      </c>
      <c r="Q87" s="251">
        <v>145</v>
      </c>
      <c r="R87" s="251">
        <v>72.5</v>
      </c>
      <c r="S87" s="251">
        <v>72.5</v>
      </c>
      <c r="T87" s="251"/>
      <c r="U87" s="251"/>
      <c r="V87" s="251">
        <v>145</v>
      </c>
      <c r="W87" s="259"/>
      <c r="X87" s="259"/>
      <c r="Y87" s="259"/>
      <c r="Z87" s="259"/>
      <c r="AA87" s="259"/>
      <c r="AB87" s="259"/>
      <c r="AC87" s="251"/>
      <c r="AD87" s="251"/>
      <c r="AE87" s="251"/>
      <c r="AF87" s="251"/>
      <c r="AG87" s="251"/>
      <c r="AH87" s="252"/>
    </row>
    <row r="88" spans="1:34" s="253" customFormat="1" ht="18.75" customHeight="1">
      <c r="A88" s="738"/>
      <c r="B88" s="553"/>
      <c r="C88" s="559"/>
      <c r="D88" s="571" t="s">
        <v>519</v>
      </c>
      <c r="E88" s="263" t="s">
        <v>510</v>
      </c>
      <c r="F88" s="282"/>
      <c r="G88" s="291"/>
      <c r="H88" s="251"/>
      <c r="I88" s="251" t="s">
        <v>520</v>
      </c>
      <c r="J88" s="251"/>
      <c r="K88" s="251" t="s">
        <v>231</v>
      </c>
      <c r="L88" s="251">
        <v>0</v>
      </c>
      <c r="M88" s="251">
        <f>N88</f>
        <v>1307</v>
      </c>
      <c r="N88" s="251">
        <v>1307</v>
      </c>
      <c r="O88" s="251" t="s">
        <v>231</v>
      </c>
      <c r="P88" s="251" t="s">
        <v>231</v>
      </c>
      <c r="Q88" s="251">
        <v>145</v>
      </c>
      <c r="R88" s="251">
        <v>72.5</v>
      </c>
      <c r="S88" s="251">
        <v>72.5</v>
      </c>
      <c r="T88" s="251"/>
      <c r="U88" s="251"/>
      <c r="V88" s="251">
        <v>145</v>
      </c>
      <c r="W88" s="259"/>
      <c r="X88" s="259"/>
      <c r="Y88" s="259"/>
      <c r="Z88" s="259"/>
      <c r="AA88" s="259"/>
      <c r="AB88" s="259"/>
      <c r="AC88" s="251"/>
      <c r="AD88" s="251"/>
      <c r="AE88" s="251"/>
      <c r="AF88" s="251"/>
      <c r="AG88" s="251"/>
      <c r="AH88" s="252"/>
    </row>
    <row r="89" spans="1:34" s="67" customFormat="1" ht="18.75" customHeight="1" thickBot="1">
      <c r="A89" s="738"/>
      <c r="B89" s="553"/>
      <c r="C89" s="559"/>
      <c r="D89" s="730"/>
      <c r="E89" s="387" t="s">
        <v>468</v>
      </c>
      <c r="F89" s="388"/>
      <c r="G89" s="386"/>
      <c r="H89" s="234" t="s">
        <v>521</v>
      </c>
      <c r="I89" s="234" t="s">
        <v>545</v>
      </c>
      <c r="J89" s="234" t="s">
        <v>586</v>
      </c>
      <c r="K89" s="234" t="s">
        <v>231</v>
      </c>
      <c r="L89" s="234">
        <f>M88</f>
        <v>1307</v>
      </c>
      <c r="M89" s="234">
        <f>M88+N89</f>
        <v>1625</v>
      </c>
      <c r="N89" s="234">
        <v>318</v>
      </c>
      <c r="O89" s="234" t="s">
        <v>231</v>
      </c>
      <c r="P89" s="234" t="s">
        <v>231</v>
      </c>
      <c r="Q89" s="234">
        <v>145</v>
      </c>
      <c r="R89" s="234">
        <v>72.5</v>
      </c>
      <c r="S89" s="234">
        <v>72.5</v>
      </c>
      <c r="T89" s="234"/>
      <c r="U89" s="234"/>
      <c r="V89" s="234">
        <v>145</v>
      </c>
      <c r="W89" s="231"/>
      <c r="X89" s="231"/>
      <c r="Y89" s="231"/>
      <c r="Z89" s="231"/>
      <c r="AA89" s="231"/>
      <c r="AB89" s="231"/>
      <c r="AC89" s="234"/>
      <c r="AD89" s="234"/>
      <c r="AE89" s="234"/>
      <c r="AF89" s="234"/>
      <c r="AG89" s="234"/>
      <c r="AH89" s="385"/>
    </row>
    <row r="90" spans="1:34" s="67" customFormat="1" ht="18.75" customHeight="1" thickBot="1">
      <c r="A90" s="738"/>
      <c r="B90" s="553"/>
      <c r="C90" s="559"/>
      <c r="D90" s="330" t="s">
        <v>485</v>
      </c>
      <c r="E90" s="212" t="s">
        <v>510</v>
      </c>
      <c r="F90" s="208"/>
      <c r="G90" s="264"/>
      <c r="H90" s="68"/>
      <c r="I90" s="68" t="s">
        <v>522</v>
      </c>
      <c r="J90" s="68"/>
      <c r="K90" s="68" t="s">
        <v>231</v>
      </c>
      <c r="L90" s="68">
        <v>0</v>
      </c>
      <c r="M90" s="68">
        <v>120</v>
      </c>
      <c r="N90" s="68">
        <v>120</v>
      </c>
      <c r="O90" s="68" t="s">
        <v>231</v>
      </c>
      <c r="P90" s="68" t="s">
        <v>231</v>
      </c>
      <c r="Q90" s="234">
        <v>145</v>
      </c>
      <c r="R90" s="234">
        <v>72.5</v>
      </c>
      <c r="S90" s="234">
        <v>72.5</v>
      </c>
      <c r="T90" s="234"/>
      <c r="U90" s="234"/>
      <c r="V90" s="234">
        <v>145</v>
      </c>
      <c r="W90" s="231"/>
      <c r="X90" s="231"/>
      <c r="Y90" s="231"/>
      <c r="Z90" s="231"/>
      <c r="AA90" s="231"/>
      <c r="AB90" s="231"/>
      <c r="AC90" s="68"/>
      <c r="AD90" s="68"/>
      <c r="AE90" s="68"/>
      <c r="AF90" s="68"/>
      <c r="AG90" s="68"/>
      <c r="AH90" s="112"/>
    </row>
    <row r="91" spans="1:34" s="253" customFormat="1" ht="18.75" customHeight="1" thickBot="1">
      <c r="A91" s="738"/>
      <c r="B91" s="553"/>
      <c r="C91" s="559"/>
      <c r="D91" s="249" t="s">
        <v>470</v>
      </c>
      <c r="E91" s="250" t="s">
        <v>469</v>
      </c>
      <c r="F91" s="335"/>
      <c r="G91" s="336"/>
      <c r="H91" s="251" t="s">
        <v>523</v>
      </c>
      <c r="I91" s="251" t="s">
        <v>524</v>
      </c>
      <c r="J91" s="251"/>
      <c r="K91" s="251" t="s">
        <v>231</v>
      </c>
      <c r="L91" s="251">
        <v>0</v>
      </c>
      <c r="M91" s="251">
        <v>522</v>
      </c>
      <c r="N91" s="251">
        <v>522</v>
      </c>
      <c r="O91" s="251" t="s">
        <v>231</v>
      </c>
      <c r="P91" s="251" t="s">
        <v>231</v>
      </c>
      <c r="Q91" s="251" t="s">
        <v>94</v>
      </c>
      <c r="R91" s="251" t="s">
        <v>94</v>
      </c>
      <c r="S91" s="251" t="s">
        <v>94</v>
      </c>
      <c r="T91" s="251" t="s">
        <v>94</v>
      </c>
      <c r="U91" s="251" t="s">
        <v>94</v>
      </c>
      <c r="V91" s="251" t="s">
        <v>94</v>
      </c>
      <c r="W91" s="259"/>
      <c r="X91" s="259"/>
      <c r="Y91" s="259"/>
      <c r="Z91" s="259"/>
      <c r="AA91" s="259"/>
      <c r="AB91" s="259"/>
      <c r="AC91" s="251"/>
      <c r="AD91" s="251"/>
      <c r="AE91" s="251"/>
      <c r="AF91" s="251"/>
      <c r="AG91" s="251"/>
      <c r="AH91" s="252"/>
    </row>
    <row r="92" spans="1:34" ht="18.75" customHeight="1" thickBot="1">
      <c r="A92" s="738"/>
      <c r="B92" s="553"/>
      <c r="C92" s="559"/>
      <c r="D92" s="213" t="s">
        <v>472</v>
      </c>
      <c r="E92" s="212" t="s">
        <v>471</v>
      </c>
      <c r="F92" s="278"/>
      <c r="G92" s="284"/>
      <c r="H92" s="68"/>
      <c r="I92" s="68" t="s">
        <v>525</v>
      </c>
      <c r="J92" s="68"/>
      <c r="K92" s="68" t="s">
        <v>231</v>
      </c>
      <c r="L92" s="68">
        <v>0</v>
      </c>
      <c r="M92" s="68">
        <v>600</v>
      </c>
      <c r="N92" s="68">
        <v>600</v>
      </c>
      <c r="O92" s="68" t="s">
        <v>231</v>
      </c>
      <c r="P92" s="68" t="s">
        <v>231</v>
      </c>
      <c r="Q92" s="68">
        <v>145</v>
      </c>
      <c r="R92" s="68">
        <v>72.5</v>
      </c>
      <c r="S92" s="68">
        <v>72.5</v>
      </c>
      <c r="T92" s="68"/>
      <c r="U92" s="68"/>
      <c r="V92" s="68">
        <v>145</v>
      </c>
      <c r="W92" s="80"/>
      <c r="X92" s="80"/>
      <c r="Y92" s="80"/>
      <c r="Z92" s="80"/>
      <c r="AA92" s="80"/>
      <c r="AB92" s="80"/>
      <c r="AC92" s="68"/>
      <c r="AD92" s="68"/>
      <c r="AE92" s="68"/>
      <c r="AF92" s="68"/>
      <c r="AG92" s="68"/>
      <c r="AH92" s="112"/>
    </row>
    <row r="93" spans="1:34" s="253" customFormat="1" ht="18.75" customHeight="1" thickBot="1">
      <c r="A93" s="738"/>
      <c r="B93" s="553"/>
      <c r="C93" s="559"/>
      <c r="D93" s="249" t="s">
        <v>474</v>
      </c>
      <c r="E93" s="262" t="s">
        <v>473</v>
      </c>
      <c r="F93" s="283"/>
      <c r="G93" s="292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2"/>
    </row>
    <row r="94" spans="1:34" ht="18.75" customHeight="1" thickBot="1">
      <c r="A94" s="738"/>
      <c r="B94" s="553"/>
      <c r="C94" s="559"/>
      <c r="D94" s="213" t="s">
        <v>466</v>
      </c>
      <c r="E94" s="212" t="s">
        <v>510</v>
      </c>
      <c r="F94" s="279"/>
      <c r="G94" s="288"/>
      <c r="H94" s="68"/>
      <c r="I94" s="68"/>
      <c r="J94" s="68"/>
      <c r="K94" s="68" t="s">
        <v>231</v>
      </c>
      <c r="L94" s="68">
        <v>0</v>
      </c>
      <c r="M94" s="68">
        <v>117.5</v>
      </c>
      <c r="N94" s="68">
        <v>117.5</v>
      </c>
      <c r="O94" s="68" t="s">
        <v>231</v>
      </c>
      <c r="P94" s="68" t="s">
        <v>231</v>
      </c>
      <c r="Q94" s="68">
        <v>145</v>
      </c>
      <c r="R94" s="68">
        <v>72.5</v>
      </c>
      <c r="S94" s="68">
        <v>72.5</v>
      </c>
      <c r="T94" s="68"/>
      <c r="U94" s="68"/>
      <c r="V94" s="68">
        <v>145</v>
      </c>
      <c r="W94" s="80"/>
      <c r="X94" s="80"/>
      <c r="Y94" s="80"/>
      <c r="Z94" s="80"/>
      <c r="AA94" s="80"/>
      <c r="AB94" s="80"/>
      <c r="AC94" s="68"/>
      <c r="AD94" s="68"/>
      <c r="AE94" s="68"/>
      <c r="AF94" s="68"/>
      <c r="AG94" s="68"/>
      <c r="AH94" s="112"/>
    </row>
    <row r="95" spans="1:34" s="67" customFormat="1" ht="23.25" thickBot="1">
      <c r="A95" s="738"/>
      <c r="B95" s="553"/>
      <c r="C95" s="559"/>
      <c r="D95" s="330" t="s">
        <v>476</v>
      </c>
      <c r="E95" s="212" t="s">
        <v>475</v>
      </c>
      <c r="F95" s="208"/>
      <c r="G95" s="264"/>
      <c r="H95" s="68" t="s">
        <v>526</v>
      </c>
      <c r="I95" s="331" t="s">
        <v>572</v>
      </c>
      <c r="J95" s="68"/>
      <c r="K95" s="68" t="s">
        <v>278</v>
      </c>
      <c r="L95" s="68">
        <v>0</v>
      </c>
      <c r="M95" s="68">
        <v>2230</v>
      </c>
      <c r="N95" s="68">
        <v>2230</v>
      </c>
      <c r="O95" s="68" t="s">
        <v>278</v>
      </c>
      <c r="P95" s="68" t="s">
        <v>278</v>
      </c>
      <c r="Q95" s="68">
        <v>110</v>
      </c>
      <c r="R95" s="68">
        <v>55</v>
      </c>
      <c r="S95" s="68">
        <v>55</v>
      </c>
      <c r="T95" s="68"/>
      <c r="U95" s="68"/>
      <c r="V95" s="68">
        <v>53</v>
      </c>
      <c r="W95" s="80"/>
      <c r="X95" s="80"/>
      <c r="Y95" s="80"/>
      <c r="Z95" s="80"/>
      <c r="AA95" s="80"/>
      <c r="AB95" s="80"/>
      <c r="AC95" s="68"/>
      <c r="AD95" s="68"/>
      <c r="AE95" s="68"/>
      <c r="AF95" s="68"/>
      <c r="AG95" s="68"/>
      <c r="AH95" s="112"/>
    </row>
    <row r="96" spans="1:34" ht="18.75" customHeight="1" thickBot="1">
      <c r="A96" s="738"/>
      <c r="B96" s="553"/>
      <c r="C96" s="559"/>
      <c r="D96" s="571" t="s">
        <v>529</v>
      </c>
      <c r="E96" s="212" t="s">
        <v>477</v>
      </c>
      <c r="F96" s="286"/>
      <c r="G96" s="284"/>
      <c r="H96" s="508"/>
      <c r="I96" s="508" t="s">
        <v>527</v>
      </c>
      <c r="J96" s="508" t="s">
        <v>528</v>
      </c>
      <c r="K96" s="508" t="s">
        <v>231</v>
      </c>
      <c r="L96" s="508">
        <v>0</v>
      </c>
      <c r="M96" s="508">
        <v>1149</v>
      </c>
      <c r="N96" s="508">
        <v>1149</v>
      </c>
      <c r="O96" s="508" t="s">
        <v>231</v>
      </c>
      <c r="P96" s="508" t="s">
        <v>231</v>
      </c>
      <c r="Q96" s="508">
        <v>145</v>
      </c>
      <c r="R96" s="508">
        <v>72.5</v>
      </c>
      <c r="S96" s="508">
        <v>72.5</v>
      </c>
      <c r="T96" s="508"/>
      <c r="U96" s="508"/>
      <c r="V96" s="508">
        <v>145</v>
      </c>
      <c r="W96" s="260"/>
      <c r="X96" s="260"/>
      <c r="Y96" s="260"/>
      <c r="Z96" s="260"/>
      <c r="AA96" s="260"/>
      <c r="AB96" s="260"/>
      <c r="AC96" s="508"/>
      <c r="AD96" s="508"/>
      <c r="AE96" s="508"/>
      <c r="AF96" s="508"/>
      <c r="AG96" s="508"/>
      <c r="AH96" s="536"/>
    </row>
    <row r="97" spans="1:34" ht="18.75" customHeight="1" thickBot="1">
      <c r="A97" s="738"/>
      <c r="B97" s="553"/>
      <c r="C97" s="559"/>
      <c r="D97" s="572"/>
      <c r="E97" s="212" t="s">
        <v>478</v>
      </c>
      <c r="F97" s="287"/>
      <c r="G97" s="285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517"/>
      <c r="W97" s="261"/>
      <c r="X97" s="261"/>
      <c r="Y97" s="261"/>
      <c r="Z97" s="261"/>
      <c r="AA97" s="261"/>
      <c r="AB97" s="261"/>
      <c r="AC97" s="517"/>
      <c r="AD97" s="517"/>
      <c r="AE97" s="517"/>
      <c r="AF97" s="517"/>
      <c r="AG97" s="517"/>
      <c r="AH97" s="771"/>
    </row>
    <row r="98" spans="1:34" s="67" customFormat="1" ht="18.75" customHeight="1" thickBot="1">
      <c r="A98" s="738"/>
      <c r="B98" s="553"/>
      <c r="C98" s="559"/>
      <c r="D98" s="330" t="s">
        <v>481</v>
      </c>
      <c r="E98" s="212" t="s">
        <v>479</v>
      </c>
      <c r="F98" s="389"/>
      <c r="G98" s="389"/>
      <c r="H98" s="68" t="s">
        <v>504</v>
      </c>
      <c r="I98" s="68" t="s">
        <v>538</v>
      </c>
      <c r="J98" s="68" t="s">
        <v>584</v>
      </c>
      <c r="K98" s="68" t="s">
        <v>231</v>
      </c>
      <c r="L98" s="68">
        <v>0</v>
      </c>
      <c r="M98" s="68">
        <v>185</v>
      </c>
      <c r="N98" s="68">
        <v>185</v>
      </c>
      <c r="O98" s="68" t="s">
        <v>231</v>
      </c>
      <c r="P98" s="68" t="s">
        <v>231</v>
      </c>
      <c r="Q98" s="68">
        <v>130</v>
      </c>
      <c r="R98" s="68">
        <v>65</v>
      </c>
      <c r="S98" s="68">
        <v>65</v>
      </c>
      <c r="T98" s="68"/>
      <c r="U98" s="68"/>
      <c r="V98" s="68">
        <v>130</v>
      </c>
      <c r="W98" s="68"/>
      <c r="X98" s="68"/>
      <c r="Y98" s="68"/>
      <c r="Z98" s="68"/>
      <c r="AA98" s="68"/>
      <c r="AB98" s="68"/>
      <c r="AC98" s="68"/>
      <c r="AD98" s="68"/>
      <c r="AE98" s="68"/>
      <c r="AF98" s="68" t="s">
        <v>585</v>
      </c>
      <c r="AG98" s="68"/>
      <c r="AH98" s="112"/>
    </row>
    <row r="99" spans="1:34" s="67" customFormat="1" ht="24.75" customHeight="1">
      <c r="A99" s="738"/>
      <c r="B99" s="553"/>
      <c r="C99" s="559"/>
      <c r="D99" s="555" t="s">
        <v>482</v>
      </c>
      <c r="E99" s="515" t="s">
        <v>480</v>
      </c>
      <c r="F99" s="515"/>
      <c r="G99" s="212"/>
      <c r="H99" s="508"/>
      <c r="I99" s="508" t="s">
        <v>530</v>
      </c>
      <c r="J99" s="508" t="s">
        <v>547</v>
      </c>
      <c r="K99" s="508" t="s">
        <v>231</v>
      </c>
      <c r="L99" s="508">
        <v>0</v>
      </c>
      <c r="M99" s="508">
        <v>1703</v>
      </c>
      <c r="N99" s="508">
        <v>1703</v>
      </c>
      <c r="O99" s="742" t="s">
        <v>548</v>
      </c>
      <c r="P99" s="758"/>
      <c r="Q99" s="68">
        <v>140</v>
      </c>
      <c r="R99" s="68">
        <v>70</v>
      </c>
      <c r="S99" s="68">
        <v>70</v>
      </c>
      <c r="T99" s="68"/>
      <c r="U99" s="68"/>
      <c r="V99" s="68">
        <v>140</v>
      </c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112"/>
    </row>
    <row r="100" spans="1:34" s="67" customFormat="1" ht="24.75" customHeight="1" thickBot="1">
      <c r="A100" s="738"/>
      <c r="B100" s="553"/>
      <c r="C100" s="559"/>
      <c r="D100" s="517"/>
      <c r="E100" s="517"/>
      <c r="F100" s="761"/>
      <c r="G100" s="390"/>
      <c r="H100" s="517"/>
      <c r="I100" s="517"/>
      <c r="J100" s="517"/>
      <c r="K100" s="517"/>
      <c r="L100" s="517"/>
      <c r="M100" s="517"/>
      <c r="N100" s="517"/>
      <c r="O100" s="755" t="s">
        <v>549</v>
      </c>
      <c r="P100" s="756"/>
      <c r="Q100" s="234">
        <v>196</v>
      </c>
      <c r="R100" s="234">
        <v>98</v>
      </c>
      <c r="S100" s="234">
        <v>98</v>
      </c>
      <c r="T100" s="234"/>
      <c r="U100" s="234"/>
      <c r="V100" s="234">
        <v>196</v>
      </c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385"/>
    </row>
    <row r="101" spans="1:34" s="67" customFormat="1" ht="24.75" customHeight="1" thickBot="1">
      <c r="A101" s="738"/>
      <c r="B101" s="553"/>
      <c r="C101" s="559"/>
      <c r="D101" s="555" t="s">
        <v>484</v>
      </c>
      <c r="E101" s="515" t="s">
        <v>483</v>
      </c>
      <c r="F101" s="247"/>
      <c r="G101" s="212"/>
      <c r="H101" s="508"/>
      <c r="I101" s="508" t="s">
        <v>531</v>
      </c>
      <c r="J101" s="508" t="s">
        <v>546</v>
      </c>
      <c r="K101" s="257" t="s">
        <v>256</v>
      </c>
      <c r="L101" s="257">
        <v>0</v>
      </c>
      <c r="M101" s="257">
        <f>N101</f>
        <v>980</v>
      </c>
      <c r="N101" s="257">
        <v>980</v>
      </c>
      <c r="O101" s="742" t="s">
        <v>587</v>
      </c>
      <c r="P101" s="758"/>
      <c r="Q101" s="257">
        <v>200</v>
      </c>
      <c r="R101" s="257">
        <v>100</v>
      </c>
      <c r="S101" s="257">
        <v>100</v>
      </c>
      <c r="T101" s="257"/>
      <c r="U101" s="257"/>
      <c r="V101" s="257">
        <v>120</v>
      </c>
      <c r="W101" s="398">
        <v>60</v>
      </c>
      <c r="X101" s="396"/>
      <c r="Y101" s="396"/>
      <c r="Z101" s="396"/>
      <c r="AA101" s="394">
        <v>60</v>
      </c>
      <c r="AB101" s="396"/>
      <c r="AC101" s="257"/>
      <c r="AD101" s="257"/>
      <c r="AE101" s="257"/>
      <c r="AF101" s="257"/>
      <c r="AG101" s="257"/>
      <c r="AH101" s="391"/>
    </row>
    <row r="102" spans="1:34" s="67" customFormat="1" ht="24.75" customHeight="1">
      <c r="A102" s="738"/>
      <c r="B102" s="553"/>
      <c r="C102" s="559"/>
      <c r="D102" s="770"/>
      <c r="E102" s="518"/>
      <c r="F102" s="246" t="s">
        <v>532</v>
      </c>
      <c r="G102" s="246"/>
      <c r="H102" s="516"/>
      <c r="I102" s="516"/>
      <c r="J102" s="516"/>
      <c r="K102" s="392" t="s">
        <v>256</v>
      </c>
      <c r="L102" s="392">
        <f>M101</f>
        <v>980</v>
      </c>
      <c r="M102" s="392">
        <f>L102+N101</f>
        <v>1960</v>
      </c>
      <c r="N102" s="392">
        <v>1020</v>
      </c>
      <c r="O102" s="759" t="s">
        <v>588</v>
      </c>
      <c r="P102" s="760"/>
      <c r="Q102" s="392">
        <v>200</v>
      </c>
      <c r="R102" s="392">
        <v>100</v>
      </c>
      <c r="S102" s="392">
        <v>100</v>
      </c>
      <c r="T102" s="392"/>
      <c r="U102" s="392"/>
      <c r="V102" s="392">
        <v>120</v>
      </c>
      <c r="W102" s="395">
        <v>60</v>
      </c>
      <c r="X102" s="397"/>
      <c r="Y102" s="397"/>
      <c r="Z102" s="397"/>
      <c r="AA102" s="395">
        <v>60</v>
      </c>
      <c r="AB102" s="397"/>
      <c r="AC102" s="392"/>
      <c r="AD102" s="392"/>
      <c r="AE102" s="392"/>
      <c r="AF102" s="392"/>
      <c r="AG102" s="392"/>
      <c r="AH102" s="393"/>
    </row>
    <row r="103" spans="1:34" s="67" customFormat="1" ht="24.75" customHeight="1" thickBot="1">
      <c r="A103" s="739"/>
      <c r="B103" s="554"/>
      <c r="C103" s="560"/>
      <c r="D103" s="564"/>
      <c r="E103" s="517"/>
      <c r="F103" s="387" t="s">
        <v>533</v>
      </c>
      <c r="G103" s="390"/>
      <c r="H103" s="517"/>
      <c r="I103" s="517"/>
      <c r="J103" s="517"/>
      <c r="K103" s="234" t="s">
        <v>231</v>
      </c>
      <c r="L103" s="234">
        <f>M101</f>
        <v>980</v>
      </c>
      <c r="M103" s="234">
        <f>L103+N103</f>
        <v>2119</v>
      </c>
      <c r="N103" s="234">
        <v>1139</v>
      </c>
      <c r="O103" s="755" t="s">
        <v>589</v>
      </c>
      <c r="P103" s="756"/>
      <c r="Q103" s="234">
        <v>145</v>
      </c>
      <c r="R103" s="234">
        <v>72.5</v>
      </c>
      <c r="S103" s="234">
        <v>72.5</v>
      </c>
      <c r="T103" s="234"/>
      <c r="U103" s="234"/>
      <c r="V103" s="234">
        <v>1450</v>
      </c>
      <c r="W103" s="86"/>
      <c r="X103" s="86"/>
      <c r="Y103" s="86"/>
      <c r="Z103" s="86"/>
      <c r="AA103" s="86"/>
      <c r="AB103" s="86"/>
      <c r="AC103" s="234"/>
      <c r="AD103" s="234"/>
      <c r="AE103" s="234"/>
      <c r="AF103" s="234"/>
      <c r="AG103" s="234"/>
      <c r="AH103" s="385"/>
    </row>
    <row r="104" spans="1:34" s="26" customFormat="1" ht="18">
      <c r="A104" s="206"/>
      <c r="B104" s="205"/>
      <c r="D104" s="207"/>
      <c r="E104" s="208"/>
      <c r="F104" s="208"/>
      <c r="G104" s="208"/>
      <c r="H104" s="20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</row>
    <row r="105" spans="1:7" s="26" customFormat="1" ht="18">
      <c r="A105" s="206"/>
      <c r="B105" s="205"/>
      <c r="D105" s="209"/>
      <c r="E105" s="210"/>
      <c r="F105" s="210"/>
      <c r="G105" s="210"/>
    </row>
    <row r="106" spans="1:8" s="26" customFormat="1" ht="18">
      <c r="A106" s="206"/>
      <c r="B106" s="205"/>
      <c r="D106" s="209"/>
      <c r="E106" s="211"/>
      <c r="F106" s="211"/>
      <c r="G106" s="211"/>
      <c r="H106" s="194"/>
    </row>
    <row r="107" spans="1:7" s="26" customFormat="1" ht="18">
      <c r="A107" s="206"/>
      <c r="B107" s="205"/>
      <c r="D107" s="209"/>
      <c r="E107" s="210"/>
      <c r="F107" s="210"/>
      <c r="G107" s="210"/>
    </row>
    <row r="108" spans="1:8" s="26" customFormat="1" ht="18">
      <c r="A108" s="206"/>
      <c r="B108" s="205"/>
      <c r="D108" s="209"/>
      <c r="E108" s="211"/>
      <c r="F108" s="211"/>
      <c r="G108" s="211"/>
      <c r="H108" s="194"/>
    </row>
    <row r="109" spans="1:7" s="26" customFormat="1" ht="18">
      <c r="A109" s="206"/>
      <c r="B109" s="205"/>
      <c r="D109" s="209"/>
      <c r="E109" s="210"/>
      <c r="F109" s="210"/>
      <c r="G109" s="210"/>
    </row>
    <row r="110" spans="1:3" ht="12.75">
      <c r="A110" s="183"/>
      <c r="B110" s="205"/>
      <c r="C110" s="26"/>
    </row>
    <row r="111" spans="1:3" ht="12.75">
      <c r="A111" s="183"/>
      <c r="B111" s="205"/>
      <c r="C111" s="26"/>
    </row>
    <row r="112" spans="1:3" ht="12.75">
      <c r="A112" s="183"/>
      <c r="B112" s="26"/>
      <c r="C112" s="26"/>
    </row>
    <row r="113" spans="1:3" ht="12.75">
      <c r="A113" s="183"/>
      <c r="B113" s="26"/>
      <c r="C113" s="26"/>
    </row>
    <row r="114" spans="1:3" ht="12.75">
      <c r="A114" s="183"/>
      <c r="B114" s="26"/>
      <c r="C114" s="26"/>
    </row>
    <row r="115" spans="1:3" ht="12.75">
      <c r="A115" s="183"/>
      <c r="B115" s="26"/>
      <c r="C115" s="26"/>
    </row>
    <row r="116" spans="1:3" ht="12.75">
      <c r="A116" s="183"/>
      <c r="B116" s="26"/>
      <c r="C116" s="26"/>
    </row>
    <row r="117" spans="1:3" ht="12.75">
      <c r="A117" s="183"/>
      <c r="B117" s="26"/>
      <c r="C117" s="26"/>
    </row>
    <row r="118" spans="1:3" ht="12.75">
      <c r="A118" s="183"/>
      <c r="B118" s="26"/>
      <c r="C118" s="26"/>
    </row>
    <row r="119" spans="1:3" ht="12.75">
      <c r="A119" s="183"/>
      <c r="B119" s="26"/>
      <c r="C119" s="26"/>
    </row>
    <row r="120" spans="1:3" ht="12.75">
      <c r="A120" s="183"/>
      <c r="B120" s="26"/>
      <c r="C120" s="26"/>
    </row>
    <row r="121" spans="1:3" ht="12.75">
      <c r="A121" s="183"/>
      <c r="B121" s="26"/>
      <c r="C121" s="26"/>
    </row>
    <row r="122" spans="1:3" ht="12.75">
      <c r="A122" s="183"/>
      <c r="B122" s="26"/>
      <c r="C122" s="26"/>
    </row>
    <row r="123" spans="1:3" ht="12.75">
      <c r="A123" s="183"/>
      <c r="B123" s="26"/>
      <c r="C123" s="26"/>
    </row>
    <row r="124" spans="1:3" ht="12.75">
      <c r="A124" s="183"/>
      <c r="B124" s="26"/>
      <c r="C124" s="26"/>
    </row>
    <row r="125" spans="1:3" ht="12.75">
      <c r="A125" s="26"/>
      <c r="B125" s="26"/>
      <c r="C125" s="26"/>
    </row>
  </sheetData>
  <autoFilter ref="R1:R125"/>
  <mergeCells count="114">
    <mergeCell ref="AF51:AF52"/>
    <mergeCell ref="I51:I52"/>
    <mergeCell ref="AH96:AH97"/>
    <mergeCell ref="AD96:AD97"/>
    <mergeCell ref="AE96:AE97"/>
    <mergeCell ref="AF96:AF97"/>
    <mergeCell ref="AG96:AG97"/>
    <mergeCell ref="I67:I68"/>
    <mergeCell ref="U96:U97"/>
    <mergeCell ref="E101:E103"/>
    <mergeCell ref="H101:H103"/>
    <mergeCell ref="I101:I103"/>
    <mergeCell ref="J101:J103"/>
    <mergeCell ref="D88:D89"/>
    <mergeCell ref="AC96:AC97"/>
    <mergeCell ref="N96:N97"/>
    <mergeCell ref="O96:O97"/>
    <mergeCell ref="P96:P97"/>
    <mergeCell ref="M96:M97"/>
    <mergeCell ref="J96:J97"/>
    <mergeCell ref="K96:K97"/>
    <mergeCell ref="L96:L97"/>
    <mergeCell ref="V96:V97"/>
    <mergeCell ref="F69:F70"/>
    <mergeCell ref="H96:H97"/>
    <mergeCell ref="I96:I97"/>
    <mergeCell ref="F71:F72"/>
    <mergeCell ref="F73:F74"/>
    <mergeCell ref="F75:F76"/>
    <mergeCell ref="B77:B103"/>
    <mergeCell ref="C19:C103"/>
    <mergeCell ref="D73:D76"/>
    <mergeCell ref="D19:D38"/>
    <mergeCell ref="D39:D50"/>
    <mergeCell ref="D101:D103"/>
    <mergeCell ref="D96:D97"/>
    <mergeCell ref="B39:B76"/>
    <mergeCell ref="D82:D83"/>
    <mergeCell ref="D53:D62"/>
    <mergeCell ref="E82:E83"/>
    <mergeCell ref="D84:D85"/>
    <mergeCell ref="E84:E85"/>
    <mergeCell ref="E51:E52"/>
    <mergeCell ref="E63:E64"/>
    <mergeCell ref="D69:D72"/>
    <mergeCell ref="D65:D66"/>
    <mergeCell ref="E65:E66"/>
    <mergeCell ref="D67:D68"/>
    <mergeCell ref="D51:D52"/>
    <mergeCell ref="I99:I100"/>
    <mergeCell ref="S96:S97"/>
    <mergeCell ref="T96:T97"/>
    <mergeCell ref="F39:F44"/>
    <mergeCell ref="H40:J43"/>
    <mergeCell ref="L40:L43"/>
    <mergeCell ref="M40:M43"/>
    <mergeCell ref="Q96:Q97"/>
    <mergeCell ref="R96:R97"/>
    <mergeCell ref="N40:N43"/>
    <mergeCell ref="E99:E100"/>
    <mergeCell ref="D99:D100"/>
    <mergeCell ref="O101:P101"/>
    <mergeCell ref="O102:P102"/>
    <mergeCell ref="N99:N100"/>
    <mergeCell ref="M99:M100"/>
    <mergeCell ref="H99:H100"/>
    <mergeCell ref="F99:F100"/>
    <mergeCell ref="K99:K100"/>
    <mergeCell ref="J99:J100"/>
    <mergeCell ref="O103:P103"/>
    <mergeCell ref="L46:L49"/>
    <mergeCell ref="M46:M49"/>
    <mergeCell ref="N46:N49"/>
    <mergeCell ref="L99:L100"/>
    <mergeCell ref="O99:P99"/>
    <mergeCell ref="O100:P100"/>
    <mergeCell ref="B3:B38"/>
    <mergeCell ref="C3:D18"/>
    <mergeCell ref="H3:H6"/>
    <mergeCell ref="H7:H10"/>
    <mergeCell ref="H11:H14"/>
    <mergeCell ref="H15:H18"/>
    <mergeCell ref="H35:H38"/>
    <mergeCell ref="H19:H22"/>
    <mergeCell ref="H23:H26"/>
    <mergeCell ref="H27:H30"/>
    <mergeCell ref="A19:A103"/>
    <mergeCell ref="H67:H68"/>
    <mergeCell ref="I3:I6"/>
    <mergeCell ref="E45:E50"/>
    <mergeCell ref="F45:F50"/>
    <mergeCell ref="D77:D80"/>
    <mergeCell ref="E77:E80"/>
    <mergeCell ref="H77:J80"/>
    <mergeCell ref="F53:F57"/>
    <mergeCell ref="A3:A18"/>
    <mergeCell ref="I11:I14"/>
    <mergeCell ref="I15:I18"/>
    <mergeCell ref="H51:H52"/>
    <mergeCell ref="J3:J6"/>
    <mergeCell ref="I7:I10"/>
    <mergeCell ref="J7:J10"/>
    <mergeCell ref="J11:J14"/>
    <mergeCell ref="I35:I36"/>
    <mergeCell ref="I37:I38"/>
    <mergeCell ref="H31:H34"/>
    <mergeCell ref="F58:F62"/>
    <mergeCell ref="H46:J49"/>
    <mergeCell ref="D63:D64"/>
    <mergeCell ref="J15:J18"/>
    <mergeCell ref="E39:E44"/>
    <mergeCell ref="I23:I26"/>
    <mergeCell ref="J23:J26"/>
    <mergeCell ref="J51:J52"/>
  </mergeCells>
  <hyperlinks>
    <hyperlink ref="I67" r:id="rId1" display="http://ab-div-bt.web.cern.ch/ab-div-bt/Sections/KPS/Systems/psparam.htm"/>
    <hyperlink ref="I95" r:id="rId2" display="http://ab-div-bt.web.cern.ch/ab-div-bt/Sections/KPS/Systems/psparam.htm"/>
  </hyperlinks>
  <printOptions/>
  <pageMargins left="0.75" right="0.75" top="1" bottom="1" header="0.5" footer="0.5"/>
  <pageSetup horizontalDpi="300" verticalDpi="3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chapuisf</dc:creator>
  <cp:keywords/>
  <dc:description/>
  <cp:lastModifiedBy>berrig</cp:lastModifiedBy>
  <cp:lastPrinted>2006-11-03T12:04:17Z</cp:lastPrinted>
  <dcterms:created xsi:type="dcterms:W3CDTF">2006-08-29T08:40:56Z</dcterms:created>
  <dcterms:modified xsi:type="dcterms:W3CDTF">2007-02-25T21:56:35Z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